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1.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2.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vro" showPivotChartFilter="1"/>
  <mc:AlternateContent xmlns:mc="http://schemas.openxmlformats.org/markup-compatibility/2006">
    <mc:Choice Requires="x15">
      <x15ac:absPath xmlns:x15ac="http://schemas.microsoft.com/office/spreadsheetml/2010/11/ac" url="P:\G_EME_INFOESTAT\1_boletim_2019\3_Marco\pdf_excel\"/>
    </mc:Choice>
  </mc:AlternateContent>
  <bookViews>
    <workbookView xWindow="9570" yWindow="0" windowWidth="6330" windowHeight="10695" tabRatio="872"/>
  </bookViews>
  <sheets>
    <sheet name="capa" sheetId="873" r:id="rId1"/>
    <sheet name="introducao" sheetId="6" r:id="rId2"/>
    <sheet name="fontes" sheetId="7" r:id="rId3"/>
    <sheet name="6populacao2" sheetId="885" r:id="rId4"/>
    <sheet name="7empregoINE2" sheetId="886" r:id="rId5"/>
    <sheet name="8desemprego_INE2" sheetId="887" r:id="rId6"/>
    <sheet name="9lay_off" sheetId="487" r:id="rId7"/>
    <sheet name="10desemprego_IEFP" sheetId="800" r:id="rId8"/>
    <sheet name="11desemprego_IEFP" sheetId="801" r:id="rId9"/>
    <sheet name="12fp_anexo C" sheetId="703" r:id="rId10"/>
    <sheet name="13empresarial" sheetId="888" r:id="rId11"/>
    <sheet name="14ganhos" sheetId="458" r:id="rId12"/>
    <sheet name="15salários" sheetId="502" r:id="rId13"/>
    <sheet name="16irct" sheetId="491" r:id="rId14"/>
    <sheet name="17acidentes" sheetId="889" r:id="rId15"/>
    <sheet name="18ssocial" sheetId="500" r:id="rId16"/>
    <sheet name="19ssocial" sheetId="859" r:id="rId17"/>
    <sheet name="20ssocial" sheetId="860" r:id="rId18"/>
    <sheet name="21destaque" sheetId="890" r:id="rId19"/>
    <sheet name="22destaque" sheetId="564" r:id="rId20"/>
    <sheet name="23conceito" sheetId="26" r:id="rId21"/>
    <sheet name="24conceito" sheetId="27" r:id="rId22"/>
    <sheet name="contracapa" sheetId="28" r:id="rId23"/>
  </sheets>
  <externalReferences>
    <externalReference r:id="rId24"/>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'13empresarial'!$A$1:$O$62</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'17acidentes'!$A$1:$Q$59</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'6populacao2'!$A$1:$P$58</definedName>
    <definedName name="_xlnm.Print_Area" localSheetId="4">'7empregoINE2'!$A$1:$P$68</definedName>
    <definedName name="_xlnm.Print_Area" localSheetId="5">'8desemprego_INE2'!$A$1:$P$58</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#REF!</definedName>
    <definedName name="dgalsjdgAD" localSheetId="9">#REF!</definedName>
    <definedName name="dgalsjdgAD" localSheetId="10">#REF!</definedName>
    <definedName name="dgalsjdgAD" localSheetId="14">#REF!</definedName>
    <definedName name="dgalsjdgAD" localSheetId="16">#REF!</definedName>
    <definedName name="dgalsjdgAD" localSheetId="17">#REF!</definedName>
    <definedName name="dgalsjdgAD" localSheetId="18">#REF!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6">#REF!</definedName>
    <definedName name="ue" localSheetId="17">#REF!</definedName>
    <definedName name="ue" localSheetId="18">#REF!</definedName>
    <definedName name="ue" localSheetId="19">#REF!</definedName>
    <definedName name="ue">#REF!</definedName>
    <definedName name="valor_médio_de_jan.19">'18ssocial'!$K$6</definedName>
    <definedName name="valor_médio_de_jan.2019">'18ssocial'!$K$6</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'6populacao2'!$A$1:$P$57</definedName>
    <definedName name="Z_5859C3A0_D6FB_40D9_B6C2_346CB5A63A0A_.wvu.PrintArea" localSheetId="4" hidden="1">'7empregoINE2'!$A$1:$P$68</definedName>
    <definedName name="Z_5859C3A0_D6FB_40D9_B6C2_346CB5A63A0A_.wvu.PrintArea" localSheetId="5" hidden="1">'8desemprego_INE2'!$A$1:$P$58</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'6populacao2'!#REF!,'6populacao2'!$30:$55,'6populacao2'!#REF!</definedName>
    <definedName name="Z_5859C3A0_D6FB_40D9_B6C2_346CB5A63A0A_.wvu.Rows" localSheetId="4" hidden="1">'7empregoINE2'!$40:$65,'7empregoINE2'!#REF!</definedName>
    <definedName name="Z_5859C3A0_D6FB_40D9_B6C2_346CB5A63A0A_.wvu.Rows" localSheetId="5" hidden="1">'8desemprego_INE2'!$37:$55,'8desemprego_INE2'!#REF!,'8desemprego_INE2'!#REF!,'8desemprego_INE2'!#REF!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'6populacao2'!$A$1:$P$57</definedName>
    <definedName name="Z_87E9DA1B_1CEB_458D_87A5_C4E38BAE485A_.wvu.PrintArea" localSheetId="4" hidden="1">'7empregoINE2'!$A$1:$P$68</definedName>
    <definedName name="Z_87E9DA1B_1CEB_458D_87A5_C4E38BAE485A_.wvu.PrintArea" localSheetId="5" hidden="1">'8desemprego_INE2'!$A$1:$P$58</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'6populacao2'!#REF!,'6populacao2'!$30:$55,'6populacao2'!#REF!</definedName>
    <definedName name="Z_87E9DA1B_1CEB_458D_87A5_C4E38BAE485A_.wvu.Rows" localSheetId="4" hidden="1">'7empregoINE2'!$40:$65,'7empregoINE2'!#REF!</definedName>
    <definedName name="Z_87E9DA1B_1CEB_458D_87A5_C4E38BAE485A_.wvu.Rows" localSheetId="5" hidden="1">'8desemprego_INE2'!$37:$55,'8desemprego_INE2'!#REF!,'8desemprego_INE2'!#REF!,'8desemprego_INE2'!#REF!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'6populacao2'!$A$1:$P$57</definedName>
    <definedName name="Z_D8E90C30_C61D_40A7_989F_8651AA8E91E2_.wvu.PrintArea" localSheetId="4" hidden="1">'7empregoINE2'!$A$1:$P$68</definedName>
    <definedName name="Z_D8E90C30_C61D_40A7_989F_8651AA8E91E2_.wvu.PrintArea" localSheetId="5" hidden="1">'8desemprego_INE2'!$A$1:$P$58</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'6populacao2'!#REF!,'6populacao2'!$29:$55,'6populacao2'!#REF!,'6populacao2'!#REF!</definedName>
    <definedName name="Z_D8E90C30_C61D_40A7_989F_8651AA8E91E2_.wvu.Rows" localSheetId="4" hidden="1">'7empregoINE2'!$40:$65,'7empregoINE2'!#REF!</definedName>
    <definedName name="Z_D8E90C30_C61D_40A7_989F_8651AA8E91E2_.wvu.Rows" localSheetId="6" hidden="1">'9lay_off'!#REF!,'9lay_off'!#REF!,'9lay_off'!#REF!</definedName>
  </definedNames>
  <calcPr calcId="162913"/>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M38" i="888" l="1"/>
  <c r="L38" i="888"/>
  <c r="K38" i="888"/>
  <c r="J38" i="888"/>
  <c r="I38" i="888"/>
  <c r="H38" i="888"/>
  <c r="G38" i="888"/>
  <c r="F38" i="888"/>
  <c r="E38" i="888"/>
  <c r="E56" i="888" s="1"/>
  <c r="M37" i="888"/>
  <c r="L37" i="888"/>
  <c r="K37" i="888"/>
  <c r="J37" i="888"/>
  <c r="I37" i="888"/>
  <c r="H37" i="888"/>
  <c r="G37" i="888"/>
  <c r="F37" i="888"/>
  <c r="E37" i="888"/>
  <c r="E55" i="888" s="1"/>
  <c r="M36" i="888"/>
  <c r="L36" i="888"/>
  <c r="K36" i="888"/>
  <c r="J36" i="888"/>
  <c r="I36" i="888"/>
  <c r="H36" i="888"/>
  <c r="G36" i="888"/>
  <c r="F36" i="888"/>
  <c r="E36" i="888"/>
  <c r="M35" i="888"/>
  <c r="L35" i="888"/>
  <c r="K35" i="888"/>
  <c r="J35" i="888"/>
  <c r="I35" i="888"/>
  <c r="H35" i="888"/>
  <c r="G35" i="888"/>
  <c r="F35" i="888"/>
  <c r="E35" i="888"/>
  <c r="E53" i="888" s="1"/>
  <c r="M34" i="888"/>
  <c r="L34" i="888"/>
  <c r="K34" i="888"/>
  <c r="J34" i="888"/>
  <c r="I34" i="888"/>
  <c r="H34" i="888"/>
  <c r="G34" i="888"/>
  <c r="F34" i="888"/>
  <c r="E34" i="888"/>
  <c r="E52" i="888" s="1"/>
  <c r="M33" i="888"/>
  <c r="L33" i="888"/>
  <c r="K33" i="888"/>
  <c r="J33" i="888"/>
  <c r="I33" i="888"/>
  <c r="H33" i="888"/>
  <c r="G33" i="888"/>
  <c r="F33" i="888"/>
  <c r="E33" i="888"/>
  <c r="E51" i="888" s="1"/>
  <c r="M32" i="888"/>
  <c r="L32" i="888"/>
  <c r="K32" i="888"/>
  <c r="J32" i="888"/>
  <c r="I32" i="888"/>
  <c r="H32" i="888"/>
  <c r="G32" i="888"/>
  <c r="F32" i="888"/>
  <c r="E32" i="888"/>
  <c r="E50" i="888" s="1"/>
  <c r="M31" i="888"/>
  <c r="L31" i="888"/>
  <c r="K31" i="888"/>
  <c r="J31" i="888"/>
  <c r="I31" i="888"/>
  <c r="H31" i="888"/>
  <c r="G31" i="888"/>
  <c r="F31" i="888"/>
  <c r="E31" i="888"/>
  <c r="E49" i="888" s="1"/>
  <c r="M30" i="888"/>
  <c r="L30" i="888"/>
  <c r="K30" i="888"/>
  <c r="J30" i="888"/>
  <c r="I30" i="888"/>
  <c r="H30" i="888"/>
  <c r="G30" i="888"/>
  <c r="F30" i="888"/>
  <c r="E30" i="888"/>
  <c r="E40" i="888" s="1"/>
  <c r="H40" i="888" l="1"/>
  <c r="L40" i="888"/>
  <c r="G41" i="888"/>
  <c r="H52" i="888"/>
  <c r="K41" i="888"/>
  <c r="F42" i="888"/>
  <c r="J42" i="888"/>
  <c r="L52" i="888"/>
  <c r="F54" i="888"/>
  <c r="J54" i="888"/>
  <c r="H56" i="888"/>
  <c r="L56" i="888"/>
  <c r="G54" i="888"/>
  <c r="K54" i="888"/>
  <c r="H50" i="888"/>
  <c r="L50" i="888"/>
  <c r="H54" i="888"/>
  <c r="L54" i="888"/>
  <c r="L43" i="888"/>
  <c r="J48" i="888"/>
  <c r="I41" i="888"/>
  <c r="G51" i="888"/>
  <c r="K51" i="888"/>
  <c r="J52" i="888"/>
  <c r="G55" i="888"/>
  <c r="K55" i="888"/>
  <c r="F56" i="888"/>
  <c r="F48" i="888"/>
  <c r="F52" i="888"/>
  <c r="J56" i="888"/>
  <c r="M49" i="888"/>
  <c r="M51" i="888"/>
  <c r="G53" i="888"/>
  <c r="K53" i="888"/>
  <c r="I55" i="888"/>
  <c r="M55" i="888"/>
  <c r="E41" i="888"/>
  <c r="L42" i="888"/>
  <c r="K44" i="888"/>
  <c r="J45" i="888"/>
  <c r="I46" i="888"/>
  <c r="I51" i="888"/>
  <c r="I40" i="888"/>
  <c r="M40" i="888"/>
  <c r="H41" i="888"/>
  <c r="L41" i="888"/>
  <c r="G42" i="888"/>
  <c r="K42" i="888"/>
  <c r="F51" i="888"/>
  <c r="J51" i="888"/>
  <c r="I52" i="888"/>
  <c r="M52" i="888"/>
  <c r="H53" i="888"/>
  <c r="L53" i="888"/>
  <c r="F55" i="888"/>
  <c r="J55" i="888"/>
  <c r="I56" i="888"/>
  <c r="M56" i="888"/>
  <c r="G43" i="888"/>
  <c r="F44" i="888"/>
  <c r="E45" i="888"/>
  <c r="M45" i="888"/>
  <c r="L46" i="888"/>
  <c r="I49" i="888"/>
  <c r="I53" i="888"/>
  <c r="F40" i="888"/>
  <c r="M41" i="888"/>
  <c r="H43" i="888"/>
  <c r="G44" i="888"/>
  <c r="F45" i="888"/>
  <c r="E46" i="888"/>
  <c r="M46" i="888"/>
  <c r="M53" i="888"/>
  <c r="G40" i="888"/>
  <c r="K40" i="888"/>
  <c r="F49" i="888"/>
  <c r="J41" i="888"/>
  <c r="I42" i="888"/>
  <c r="M50" i="888"/>
  <c r="H51" i="888"/>
  <c r="L51" i="888"/>
  <c r="G52" i="888"/>
  <c r="K52" i="888"/>
  <c r="F43" i="888"/>
  <c r="J43" i="888"/>
  <c r="E44" i="888"/>
  <c r="I44" i="888"/>
  <c r="M44" i="888"/>
  <c r="H45" i="888"/>
  <c r="L45" i="888"/>
  <c r="G46" i="888"/>
  <c r="K46" i="888"/>
  <c r="J40" i="888"/>
  <c r="H42" i="888"/>
  <c r="K43" i="888"/>
  <c r="J44" i="888"/>
  <c r="I45" i="888"/>
  <c r="H46" i="888"/>
  <c r="G48" i="888"/>
  <c r="K48" i="888"/>
  <c r="J49" i="888"/>
  <c r="I50" i="888"/>
  <c r="F53" i="888"/>
  <c r="J53" i="888"/>
  <c r="E54" i="888"/>
  <c r="I54" i="888"/>
  <c r="M54" i="888"/>
  <c r="H55" i="888"/>
  <c r="L55" i="888"/>
  <c r="K56" i="888"/>
  <c r="F41" i="888"/>
  <c r="E42" i="888"/>
  <c r="M42" i="888"/>
  <c r="H48" i="888"/>
  <c r="L48" i="888"/>
  <c r="G49" i="888"/>
  <c r="K49" i="888"/>
  <c r="F50" i="888"/>
  <c r="J50" i="888"/>
  <c r="E43" i="888"/>
  <c r="I43" i="888"/>
  <c r="M43" i="888"/>
  <c r="H44" i="888"/>
  <c r="L44" i="888"/>
  <c r="G45" i="888"/>
  <c r="K45" i="888"/>
  <c r="F46" i="888"/>
  <c r="J46" i="888"/>
  <c r="E48" i="888"/>
  <c r="I48" i="888"/>
  <c r="M48" i="888"/>
  <c r="H49" i="888"/>
  <c r="L49" i="888"/>
  <c r="G50" i="888"/>
  <c r="K50" i="888"/>
  <c r="G56" i="888"/>
  <c r="K31" i="6" l="1"/>
  <c r="K35" i="7" l="1"/>
  <c r="C66" i="500" l="1"/>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F9" i="500" l="1"/>
  <c r="AF11" i="500"/>
  <c r="AF13" i="500"/>
  <c r="AF15" i="500"/>
  <c r="AF17" i="500"/>
  <c r="AF19" i="500"/>
  <c r="AF21" i="500"/>
  <c r="AF23" i="500"/>
  <c r="AF25" i="500"/>
  <c r="AF27" i="500"/>
  <c r="AF10" i="500"/>
  <c r="AF12" i="500"/>
  <c r="AF14" i="500"/>
  <c r="AF16" i="500"/>
  <c r="AF18" i="500"/>
  <c r="AF20" i="500"/>
  <c r="AF22" i="500"/>
  <c r="AF24" i="500"/>
  <c r="AF26" i="500"/>
  <c r="AF8" i="500"/>
  <c r="AH8" i="500"/>
  <c r="AO8" i="500" s="1"/>
  <c r="AH10" i="500"/>
  <c r="AH12" i="500"/>
  <c r="AO12" i="500" s="1"/>
  <c r="AH14" i="500"/>
  <c r="AO14" i="500" s="1"/>
  <c r="AH16" i="500"/>
  <c r="AO16" i="500" s="1"/>
  <c r="AH18" i="500"/>
  <c r="AO18" i="500" s="1"/>
  <c r="AH20" i="500"/>
  <c r="AO20" i="500" s="1"/>
  <c r="AH22" i="500"/>
  <c r="AO22" i="500" s="1"/>
  <c r="AH24" i="500"/>
  <c r="AO24" i="500" s="1"/>
  <c r="AH26" i="500"/>
  <c r="AO26" i="500" s="1"/>
  <c r="AH9" i="500"/>
  <c r="AH11" i="500"/>
  <c r="AH13" i="500"/>
  <c r="AH15" i="500"/>
  <c r="AH17" i="500"/>
  <c r="AH19" i="500"/>
  <c r="AH21" i="500"/>
  <c r="AH23" i="500"/>
  <c r="AH25" i="500"/>
  <c r="AH27" i="500"/>
  <c r="P62" i="500"/>
  <c r="AE9" i="500"/>
  <c r="AE11" i="500"/>
  <c r="AE13" i="500"/>
  <c r="AE15" i="500"/>
  <c r="AE17" i="500"/>
  <c r="AE19" i="500"/>
  <c r="AE21" i="500"/>
  <c r="AE23" i="500"/>
  <c r="AE25" i="500"/>
  <c r="AE27" i="500"/>
  <c r="AG9" i="500"/>
  <c r="AG11" i="500"/>
  <c r="AG13" i="500"/>
  <c r="AG15" i="500"/>
  <c r="AG17" i="500"/>
  <c r="AG19" i="500"/>
  <c r="AG21" i="500"/>
  <c r="AG23" i="500"/>
  <c r="AG25" i="500"/>
  <c r="AG27" i="500"/>
  <c r="AE8" i="500"/>
  <c r="AE10" i="500"/>
  <c r="AE12" i="500"/>
  <c r="AE14" i="500"/>
  <c r="AE16" i="500"/>
  <c r="AE18" i="500"/>
  <c r="AE20" i="500"/>
  <c r="AE22" i="500"/>
  <c r="AE24" i="500"/>
  <c r="AE26" i="500"/>
  <c r="AG8" i="500"/>
  <c r="AG10" i="500"/>
  <c r="AG12" i="500"/>
  <c r="AG14" i="500"/>
  <c r="AG16" i="500"/>
  <c r="AG18" i="500"/>
  <c r="AG20" i="500"/>
  <c r="AG22" i="500"/>
  <c r="AG24" i="500"/>
  <c r="AG26" i="500"/>
  <c r="AN25" i="500" l="1"/>
  <c r="AN24" i="500"/>
  <c r="AN16" i="500"/>
  <c r="AN8" i="500"/>
  <c r="AN22" i="500"/>
  <c r="AN17" i="500"/>
  <c r="AN14" i="500"/>
  <c r="AN23" i="500"/>
  <c r="AN9" i="500"/>
  <c r="AN15" i="500"/>
  <c r="AN26" i="500"/>
  <c r="AN18" i="500"/>
  <c r="AN10" i="500"/>
  <c r="AN27" i="500"/>
  <c r="AN19" i="500"/>
  <c r="AN11" i="500"/>
  <c r="AO10" i="500"/>
  <c r="AN20" i="500"/>
  <c r="AN12" i="500"/>
  <c r="AN21" i="500"/>
  <c r="AN13" i="500"/>
  <c r="O8" i="500"/>
  <c r="Q8" i="500"/>
  <c r="O45" i="500"/>
  <c r="AO27" i="500"/>
  <c r="AO23" i="500"/>
  <c r="AO19" i="500"/>
  <c r="AO15" i="500"/>
  <c r="AO11" i="500"/>
  <c r="Q45" i="500"/>
  <c r="AO25" i="500"/>
  <c r="AO21" i="500"/>
  <c r="AO17" i="500"/>
  <c r="AO13" i="500"/>
  <c r="AO9" i="500"/>
  <c r="H67" i="860" l="1"/>
  <c r="F67" i="860" l="1"/>
  <c r="L67" i="860"/>
  <c r="G67" i="860"/>
  <c r="J67" i="860"/>
  <c r="I67" i="860"/>
  <c r="K67" i="860"/>
  <c r="E67" i="860"/>
  <c r="M67" i="860"/>
</calcChain>
</file>

<file path=xl/sharedStrings.xml><?xml version="1.0" encoding="utf-8"?>
<sst xmlns="http://schemas.openxmlformats.org/spreadsheetml/2006/main" count="1715" uniqueCount="655">
  <si>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</si>
  <si>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</si>
  <si>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</si>
  <si>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</si>
  <si>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</si>
  <si>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</si>
  <si>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</si>
  <si>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</si>
  <si>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</si>
  <si>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</si>
  <si>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</si>
  <si>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</si>
  <si>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</si>
  <si>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</si>
  <si>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</si>
  <si>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</si>
  <si>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</si>
  <si>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</si>
  <si>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</si>
  <si>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</si>
  <si>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</si>
  <si>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</si>
  <si>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</si>
  <si>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</si>
  <si>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</si>
  <si>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</si>
  <si>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</si>
  <si>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</si>
  <si>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</si>
  <si>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</si>
  <si>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</si>
  <si>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</si>
  <si>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</si>
  <si>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</si>
  <si>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</si>
  <si>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</si>
  <si>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</si>
  <si>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</si>
  <si>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</si>
  <si>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</si>
  <si>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</si>
  <si>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</si>
  <si>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</si>
  <si>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</si>
  <si>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</si>
  <si>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</si>
  <si>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</si>
  <si>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</si>
  <si>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</si>
  <si>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</si>
  <si>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</si>
  <si>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</si>
  <si>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</si>
  <si>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</si>
  <si>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</si>
  <si>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</si>
  <si>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</si>
  <si>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</si>
  <si>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</si>
  <si>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</si>
  <si>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</si>
  <si>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</si>
  <si>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</si>
  <si>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</si>
  <si>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</si>
  <si>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</si>
  <si>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</si>
  <si>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</si>
  <si>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</si>
  <si>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</si>
  <si>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</si>
  <si>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</si>
  <si>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</si>
  <si>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</si>
  <si>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</si>
  <si>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</si>
  <si>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</si>
  <si>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</si>
  <si>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</si>
  <si>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</si>
  <si>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</si>
  <si>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</si>
  <si>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</si>
  <si>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</si>
  <si>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</si>
  <si>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</si>
  <si>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</si>
  <si>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</si>
  <si>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</si>
  <si>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</si>
  <si>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</si>
  <si>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</si>
  <si>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</si>
  <si>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</si>
  <si>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</si>
  <si>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</si>
  <si>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</si>
  <si>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</si>
  <si>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</si>
  <si>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</si>
  <si>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</si>
  <si>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</si>
  <si>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</si>
  <si>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</si>
  <si>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</si>
  <si>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</si>
  <si>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</si>
  <si>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</si>
  <si>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</si>
  <si>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</si>
  <si>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</si>
  <si>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</si>
  <si>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</si>
  <si>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</si>
  <si>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</si>
  <si>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</si>
  <si>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</si>
  <si>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</si>
  <si>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</si>
  <si>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</si>
  <si>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</si>
  <si>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</si>
  <si>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</si>
  <si>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</si>
  <si>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</si>
  <si>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</si>
  <si>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</si>
  <si>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</si>
  <si>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</si>
  <si>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</si>
  <si>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</si>
  <si>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</si>
  <si>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</si>
  <si>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</si>
  <si>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</si>
  <si>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</si>
  <si>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</si>
  <si>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</si>
  <si>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</si>
  <si>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</si>
  <si>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</si>
  <si>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</si>
  <si>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</si>
  <si>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</si>
  <si>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</si>
  <si>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</si>
  <si>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</si>
  <si>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</si>
  <si>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</si>
  <si>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</si>
  <si>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</si>
  <si>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</si>
  <si>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</si>
  <si>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</si>
  <si>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</si>
  <si>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</si>
  <si>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</si>
  <si>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</si>
  <si>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</si>
  <si>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</si>
  <si>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</si>
  <si>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</si>
  <si>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</si>
  <si>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</si>
  <si>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</si>
  <si>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</si>
  <si>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</si>
  <si>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</si>
  <si>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</si>
  <si>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</si>
  <si>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</si>
  <si>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</si>
  <si>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</si>
  <si>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</si>
  <si>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</si>
  <si>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</si>
  <si>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</si>
  <si>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</si>
  <si>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</si>
  <si>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</si>
  <si>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</si>
  <si>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</si>
  <si>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</si>
  <si>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</si>
  <si>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</si>
  <si>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</si>
  <si>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</si>
  <si>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</si>
  <si>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</si>
  <si>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</si>
  <si>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</si>
  <si>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</si>
  <si>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</si>
  <si>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</si>
  <si>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</si>
  <si>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</si>
  <si>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</si>
  <si>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</si>
  <si>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</si>
  <si>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</si>
  <si>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</si>
  <si>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</si>
  <si>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</si>
  <si>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</si>
  <si>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</si>
  <si>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</si>
  <si>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</si>
  <si>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</si>
  <si>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</si>
  <si>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</si>
  <si>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</si>
  <si>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</si>
  <si>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</si>
  <si>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</si>
  <si>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</si>
  <si>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</si>
  <si>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</si>
  <si>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</si>
  <si>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</si>
  <si>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</si>
  <si>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</si>
  <si>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</si>
  <si>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</si>
  <si>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</si>
  <si>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</si>
  <si>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</si>
  <si>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</si>
  <si>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</si>
  <si>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</si>
  <si>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</si>
  <si>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</si>
  <si>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</si>
  <si>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</si>
  <si>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</si>
  <si>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</si>
  <si>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</si>
  <si>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</si>
  <si>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</si>
  <si>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</si>
  <si>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</si>
  <si>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</si>
  <si>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</si>
  <si>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</si>
  <si>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</si>
  <si>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</si>
  <si>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</si>
  <si>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</si>
  <si>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</si>
  <si>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</si>
  <si>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</si>
  <si>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</si>
  <si>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</si>
  <si>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</si>
  <si>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</si>
  <si>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</si>
  <si>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</si>
  <si>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</si>
  <si>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</si>
  <si>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</si>
  <si>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</si>
  <si>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</si>
  <si>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</si>
  <si>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</si>
  <si>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</si>
  <si>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</si>
  <si>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</si>
  <si>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</si>
  <si>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</si>
  <si>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</si>
  <si>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</si>
  <si>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</si>
  <si>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</si>
  <si>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</si>
  <si>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</si>
  <si>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</si>
  <si>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</si>
  <si>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</si>
  <si>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</si>
  <si>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</si>
  <si>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</si>
  <si>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</si>
  <si>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</si>
  <si>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</si>
  <si>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</si>
  <si>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</si>
  <si>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</si>
  <si>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</si>
  <si>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</si>
  <si>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</si>
  <si>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</si>
  <si>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</si>
  <si>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</si>
  <si>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</si>
  <si>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</si>
  <si>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</si>
  <si>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</si>
  <si>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</si>
  <si>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</si>
  <si>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</si>
  <si>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</si>
  <si>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</si>
  <si>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</si>
  <si>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</si>
  <si>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</si>
  <si>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</si>
  <si>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</si>
  <si>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</si>
  <si>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</si>
  <si>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</si>
  <si>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</si>
  <si>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</si>
  <si>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</si>
  <si>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</si>
  <si>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</si>
  <si>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</si>
  <si>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</si>
  <si>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</si>
  <si>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</si>
  <si>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</si>
  <si>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</si>
  <si>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</si>
  <si>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</si>
  <si>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</si>
  <si>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</si>
  <si>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</si>
  <si>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</si>
  <si>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</si>
  <si>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</si>
  <si>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</si>
  <si>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</si>
  <si>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</si>
  <si>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</si>
  <si>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</si>
  <si>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</si>
  <si>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</si>
  <si>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</si>
  <si>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</si>
  <si>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</si>
  <si>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</si>
  <si>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</si>
  <si>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</si>
  <si>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</si>
  <si>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</si>
  <si>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</si>
  <si>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</si>
  <si>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</si>
  <si>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</si>
  <si>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</si>
  <si>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</si>
  <si>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</si>
  <si>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</si>
  <si>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</si>
  <si>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</si>
  <si>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</si>
  <si>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</si>
  <si>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</si>
  <si>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</si>
  <si>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</si>
  <si>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</si>
  <si>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</si>
  <si>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</si>
  <si>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</si>
  <si>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</si>
  <si>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</si>
  <si>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</si>
  <si>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</si>
  <si>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</si>
  <si>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</si>
  <si>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</si>
  <si>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</si>
  <si>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</si>
  <si>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</si>
  <si>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</si>
  <si>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</si>
  <si>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</si>
  <si>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</si>
  <si>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</si>
  <si>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</si>
  <si>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</si>
  <si>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</si>
  <si>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</si>
  <si>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</si>
  <si>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</si>
  <si>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</si>
  <si>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</si>
  <si>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</si>
  <si>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</si>
  <si>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</si>
  <si>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</si>
  <si>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</si>
  <si>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</si>
  <si>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</si>
  <si>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</si>
  <si>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</si>
  <si>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</si>
  <si>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</si>
  <si>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</si>
  <si>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</si>
  <si>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</si>
  <si>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</si>
  <si>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</si>
  <si>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</si>
  <si>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</si>
  <si>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</si>
  <si>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</si>
  <si>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</si>
  <si>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</si>
  <si>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</si>
  <si>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</si>
  <si>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</si>
  <si>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</si>
  <si>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</si>
  <si>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</si>
  <si>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</si>
  <si>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</si>
  <si>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</si>
  <si>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</si>
  <si>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</si>
  <si>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</si>
  <si>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</si>
  <si>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</si>
  <si>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</si>
  <si>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</si>
  <si>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</si>
  <si>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</si>
  <si>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</si>
  <si>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</si>
  <si>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</si>
  <si>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</si>
  <si>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</si>
  <si>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</si>
  <si>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</si>
  <si>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</si>
  <si>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</si>
  <si>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</si>
  <si>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</si>
  <si>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</si>
  <si>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</si>
  <si>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</si>
  <si>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</si>
  <si>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</si>
  <si>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</si>
  <si>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</si>
  <si>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</si>
  <si>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</si>
  <si>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</si>
  <si>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</si>
  <si>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</si>
  <si>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</si>
  <si>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</si>
  <si>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</si>
  <si>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</si>
  <si>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</si>
  <si>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</si>
  <si>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</si>
  <si>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</si>
  <si>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</si>
  <si>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</si>
  <si>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</si>
  <si>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</si>
  <si>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 xml:space="preserve">Abril </t>
  </si>
  <si>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</si>
  <si>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</si>
  <si>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</si>
  <si>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</si>
  <si>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</si>
  <si>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</si>
  <si>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</si>
  <si>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</si>
  <si>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</si>
  <si>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</si>
  <si>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</si>
  <si>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</si>
  <si>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</si>
  <si>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 xml:space="preserve">  Acidentes de trabalho </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</si>
  <si>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</si>
  <si>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</si>
  <si>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</si>
  <si>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</si>
  <si>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</si>
  <si>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</si>
  <si>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</si>
  <si>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</si>
  <si>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</si>
  <si>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</si>
  <si>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</si>
  <si>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</si>
  <si>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t>outubro
2017</t>
  </si>
  <si>
    <r>
      <t>outubro</t>
    </r>
    <r>
      <rPr>
        <b/>
        <sz val="9"/>
        <color indexed="63"/>
        <rFont val="Arial"/>
        <family val="2"/>
      </rPr>
      <t/>
    </r>
  </si>
  <si>
    <t xml:space="preserve">(1) habitualmente designada por salário mínimo nacional.      </t>
  </si>
  <si>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</si>
  <si>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</si>
  <si>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</si>
  <si>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</si>
  <si>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</si>
  <si>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</si>
  <si>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</si>
  <si>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</si>
  <si>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</si>
  <si>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</si>
  <si>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</si>
  <si>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</si>
  <si>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</si>
  <si>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</si>
  <si>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Ignorado</t>
  </si>
  <si>
    <t>nota: Os dados apresentados não incluem acidentes de trajeto.</t>
  </si>
  <si>
    <t>fonte: GEP/MTSSS, Acidentes de Trabalho.</t>
  </si>
  <si>
    <t xml:space="preserve">Mais informação em: </t>
  </si>
  <si>
    <t>(2) dos trabalhadores por conta de outrem a tempo completo, que auferiram remuneração completa no período de referência (outubro).</t>
  </si>
  <si>
    <t>Fazendo uma análise por sexo, na Zona Euro,  verifica-se que a Grécia e a Espanha são os países com a maior diferença, entre a taxa de desemprego das mulheres e dos homens.</t>
  </si>
  <si>
    <t>29 de março de 2019</t>
  </si>
  <si>
    <r>
      <t xml:space="preserve">taxa de atividade (%) </t>
    </r>
    <r>
      <rPr>
        <vertAlign val="superscript"/>
        <sz val="8"/>
        <color theme="3"/>
        <rFont val="Arial"/>
        <family val="2"/>
      </rPr>
      <t>(1)</t>
    </r>
  </si>
  <si>
    <t>população total com  15 e mais anos - nível de instrução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</si>
  <si>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</si>
  <si>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</si>
  <si>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</si>
  <si>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</si>
  <si>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</si>
  <si>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</si>
  <si>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t xml:space="preserve">trabalhadores por conta de outrem (TCO) - nível de instrução completo </t>
  </si>
  <si>
    <t>trabalhadores por conta de outrem</t>
  </si>
  <si>
    <t xml:space="preserve"> Secundário</t>
  </si>
  <si>
    <t xml:space="preserve"> Superior </t>
  </si>
  <si>
    <r>
      <t xml:space="preserve">população desempregada - nível de instrução completo e duração do desemprego </t>
    </r>
    <r>
      <rPr>
        <vertAlign val="superscript"/>
        <sz val="8"/>
        <color theme="1"/>
        <rFont val="Arial"/>
        <family val="2"/>
      </rPr>
      <t>(1)</t>
    </r>
  </si>
  <si>
    <t xml:space="preserve">desemprego total </t>
  </si>
  <si>
    <t xml:space="preserve"> - de longa duração</t>
  </si>
  <si>
    <t>abril 2018</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</si>
  <si>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</si>
  <si>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</si>
  <si>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</si>
  <si>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</si>
  <si>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</si>
  <si>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</si>
  <si>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</si>
  <si>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t>médio</t>
  </si>
  <si>
    <t>mediano</t>
  </si>
  <si>
    <r>
      <t xml:space="preserve">TCO (cálculo remunerações </t>
    </r>
    <r>
      <rPr>
        <vertAlign val="superscript"/>
        <sz val="7"/>
        <color theme="3"/>
        <rFont val="Arial"/>
        <family val="2"/>
      </rPr>
      <t>(1) (2))</t>
    </r>
  </si>
  <si>
    <r>
      <t>trabalhadores por conta de outrem</t>
    </r>
    <r>
      <rPr>
        <b/>
        <sz val="9"/>
        <rFont val="Arial"/>
        <family val="2"/>
      </rPr>
      <t xml:space="preserve"> </t>
    </r>
    <r>
      <rPr>
        <vertAlign val="superscript"/>
        <sz val="9"/>
        <rFont val="Arial"/>
        <family val="2"/>
      </rPr>
      <t>(1)(2)</t>
    </r>
    <r>
      <rPr>
        <b/>
        <sz val="10"/>
        <rFont val="Arial"/>
        <family val="2"/>
      </rPr>
      <t xml:space="preserve"> - escalão de remuneração mensal base e ganho</t>
    </r>
  </si>
  <si>
    <r>
      <t xml:space="preserve">Escalão  de remuneração mensal </t>
    </r>
    <r>
      <rPr>
        <b/>
        <sz val="9"/>
        <color theme="7"/>
        <rFont val="Arial"/>
        <family val="2"/>
      </rPr>
      <t>ganho</t>
    </r>
  </si>
  <si>
    <t>Selecione o ano:</t>
  </si>
  <si>
    <t>&lt;= RMMG</t>
  </si>
  <si>
    <t>&gt;RMMG e &lt;= 599 euros</t>
  </si>
  <si>
    <t>600 a 
749 euros</t>
  </si>
  <si>
    <t>750 a 
999 euros</t>
  </si>
  <si>
    <t>1 000  a 
 1 499 euros</t>
  </si>
  <si>
    <t>1 500 a 
2 499 euros</t>
  </si>
  <si>
    <t>2 500 a
 3 749 euros</t>
  </si>
  <si>
    <t>3 750 e + euros</t>
  </si>
  <si>
    <t>(no ficheiro excel poderá selecionar outro ano)</t>
  </si>
  <si>
    <r>
      <t>Escalão  de remuneração</t>
    </r>
    <r>
      <rPr>
        <b/>
        <sz val="8"/>
        <color theme="7"/>
        <rFont val="Arial"/>
        <family val="2"/>
      </rPr>
      <t xml:space="preserve"> mensal </t>
    </r>
    <r>
      <rPr>
        <b/>
        <sz val="9"/>
        <color theme="7"/>
        <rFont val="Arial"/>
        <family val="2"/>
      </rPr>
      <t>base</t>
    </r>
  </si>
  <si>
    <t>&lt; = RMMG</t>
  </si>
  <si>
    <t>&lt;= 485,00 euros</t>
  </si>
  <si>
    <t>485,01 a 599,99 euros</t>
  </si>
  <si>
    <t>600 a 749 euros</t>
  </si>
  <si>
    <t>600,00 a 749,99 euros</t>
  </si>
  <si>
    <t>750 a 999 euros</t>
  </si>
  <si>
    <t>750,00 a 999,99 euros</t>
  </si>
  <si>
    <t>1 000 a 1 499 euros</t>
  </si>
  <si>
    <t>1000,00 a 1499,99 euros</t>
  </si>
  <si>
    <t>1 500 a 2 499 euros</t>
  </si>
  <si>
    <t>1500,00 a 2499,99 euros</t>
  </si>
  <si>
    <t>2 500 a 3 749 euros</t>
  </si>
  <si>
    <t>2500,00 a 3749,99 euros</t>
  </si>
  <si>
    <t>3750,00 e mais euros</t>
  </si>
  <si>
    <t>% em relação ao total</t>
  </si>
  <si>
    <t>distribuição % em linha</t>
  </si>
  <si>
    <t>legenda:</t>
  </si>
  <si>
    <t>5 mais</t>
  </si>
  <si>
    <t>permanecem no mesmo escalão</t>
  </si>
  <si>
    <t xml:space="preserve">fonte:  GEP/MTSSS, Quadros de Pessoal.   </t>
  </si>
  <si>
    <t>acidentes de trabalho  - indicadores globais</t>
  </si>
  <si>
    <t xml:space="preserve"> acidentes de trabalho</t>
  </si>
  <si>
    <t>Não mortais</t>
  </si>
  <si>
    <t>Mortais</t>
  </si>
  <si>
    <t>acidentes de trabalho não mortais com ausências</t>
  </si>
  <si>
    <t>dias de trabalho perdidos</t>
  </si>
  <si>
    <t>acidentes de trabalho - grupo etário</t>
  </si>
  <si>
    <t xml:space="preserve">não mortais </t>
  </si>
  <si>
    <t>mortais</t>
  </si>
  <si>
    <t>Menos de 18 anos</t>
  </si>
  <si>
    <t>18 a 24 anos</t>
  </si>
  <si>
    <t>25 a 34 anos</t>
  </si>
  <si>
    <t>35 a 44 anos</t>
  </si>
  <si>
    <t>45 a 54 anos</t>
  </si>
  <si>
    <t>55 a 64 anos</t>
  </si>
  <si>
    <t>65 e mais anos</t>
  </si>
  <si>
    <t>acidentes de trabalho - situação na profissão</t>
  </si>
  <si>
    <t>Trabalhador por conta de outrem</t>
  </si>
  <si>
    <t>Trab. por conta própria ou empregador</t>
  </si>
  <si>
    <t>Trabalhador familiar não remunerado</t>
  </si>
  <si>
    <t>Estagiário</t>
  </si>
  <si>
    <t>Praticante / aprendiz</t>
  </si>
  <si>
    <r>
      <t>acidentes de trabalho - profissão</t>
    </r>
    <r>
      <rPr>
        <sz val="10"/>
        <color theme="1"/>
        <rFont val="Arial"/>
        <family val="2"/>
      </rPr>
      <t xml:space="preserve"> </t>
    </r>
    <r>
      <rPr>
        <sz val="8"/>
        <color theme="1"/>
        <rFont val="Arial"/>
        <family val="2"/>
      </rPr>
      <t>(CPP 2010)</t>
    </r>
  </si>
  <si>
    <t>0 Profissões das Forças Armadas</t>
  </si>
  <si>
    <t>1 Repr. poder legisl. e de órg. execu., dirig.,direct. e gest. Executivos</t>
  </si>
  <si>
    <t>2 Especialistas das act. intelectuais e científicas</t>
  </si>
  <si>
    <t>3 Técnicos e prof. de nível intermédio</t>
  </si>
  <si>
    <t>4 Pessoal administrativo</t>
  </si>
  <si>
    <t>5 Trabalhadores dos serviços pessoais, de protecção e segurança e vendedores</t>
  </si>
  <si>
    <t>6 Agricultores e trab. qualificados da agricultura, da pesca e da floresta</t>
  </si>
  <si>
    <t>7 Trabalhadores qualificados da indústria, construção e artífices</t>
  </si>
  <si>
    <t>8 Operadores de instalações e máquinas e trabalhadores da montagem</t>
  </si>
  <si>
    <t xml:space="preserve">9 Trabalhadores não qualificados </t>
  </si>
  <si>
    <t xml:space="preserve"> nota: Estónia, Grécia, Hungria e Reino Unido - dezembro de 2018 ;  Bélgica, Croácia, Itália e Eslovénia (&lt; 25 anos) - dezembro de 2018.       
: valor não disponível.       
</t>
  </si>
  <si>
    <t>(1) nos estabelecimentos.      RMMG = retribuição mínima mensal garantida (salário mínimo) - Continente    2010=475,00; 2011=485,00; 2012=485,00; 2013=485,00; 2014=505,00; 2015=505,00; 2016=530,00; 2017=557,00; 2018=580,00; 2019=600,00 (a partir de 01/01/2019).</t>
  </si>
  <si>
    <t>52-Vendedores</t>
  </si>
  <si>
    <t>93-Trab.n/qual. i.ext.,const.,i.transf. e transp.</t>
  </si>
  <si>
    <t>91-Trabalhadores de limpeza</t>
  </si>
  <si>
    <t>51-Trab. serviços pessoais</t>
  </si>
  <si>
    <t xml:space="preserve">41-Emp. escrit., secret.e oper. proc. dados </t>
  </si>
  <si>
    <t>71-Trab.qualif.constr. e sim., exc.electric.</t>
  </si>
  <si>
    <t>81-Operad. instalações fixas e máquinas</t>
  </si>
  <si>
    <t xml:space="preserve">  Jardinagem</t>
  </si>
  <si>
    <t xml:space="preserve">  Férias organizadas</t>
  </si>
  <si>
    <t xml:space="preserve">  Pequenos eletrodomésticos</t>
  </si>
  <si>
    <t xml:space="preserve">  Combustíveis líquidos</t>
  </si>
  <si>
    <t xml:space="preserve">  Bebidas espirituosas</t>
  </si>
  <si>
    <t xml:space="preserve">  Artigos de vestuário</t>
  </si>
  <si>
    <t xml:space="preserve">  Transportes aéreos de passageiros</t>
  </si>
  <si>
    <t xml:space="preserve">  Vinho</t>
  </si>
  <si>
    <t xml:space="preserve">  Meios ou suportes de gravação</t>
  </si>
  <si>
    <t xml:space="preserve">  Serviços culturais</t>
  </si>
  <si>
    <t xml:space="preserve">         … em Parentalidade </t>
  </si>
  <si>
    <t>notas: dados sujeitos a atualizações; situação da base de dados a 28/fevereiro/2019.</t>
  </si>
  <si>
    <t>notas: dados sujeitos a atualizações; situação da base de dados 1/março/2019.</t>
  </si>
  <si>
    <t>notas: dados sujeitos a atualizações .</t>
  </si>
  <si>
    <t>notas: dados sujeitos a atualizações;   a partir de 2005 apenas são contabilizados beneficiários com lançamento cujo o motivo tenha sido "concessão normal".;  (a) DLD - Desempregados de Longa Duração".</t>
  </si>
  <si>
    <t>janeiro de 2019</t>
  </si>
  <si>
    <t>Em janeiro de 2019, a taxa de desemprego na Zona Euro manteve-se inalterada nos 7,8 % (era 8,6 % em janeiro de 2018);</t>
  </si>
  <si>
    <t>Em Portugal a taxa de desemprego aumentou 0,1 p.p., relativamente ao mês anterior (6,6 %).</t>
  </si>
  <si>
    <t xml:space="preserve">Chéquia (2,1 %), Alemanha (3,2 %) e Hungria (3,6 %) apresentam as taxas de desemprego mais baixas; a Grécia (18 %) e a Espanha (14,1 %) são os estados membros com valores  mais elevados. </t>
  </si>
  <si>
    <t>A taxa de desemprego para o grupo etário &lt;25 anos apresenta o valor mais baixo na Alemanha (6 %), registando o valor mais elevado na Grécia (39,5 %). Em Portugal,   regista-se   o  valor  de 17,8 %.</t>
  </si>
  <si>
    <t>fonte:  Eurostat, dados extraídos em 26/03/2019.</t>
  </si>
  <si>
    <t>Redução de Horário de Trabalho</t>
  </si>
  <si>
    <t>Suspensão Temporária</t>
  </si>
  <si>
    <t>nota1: situação da base de dados em 1/março/2019.</t>
  </si>
  <si>
    <t>2006</t>
  </si>
  <si>
    <t>2007</t>
  </si>
  <si>
    <t>2008</t>
  </si>
  <si>
    <t>2009</t>
  </si>
  <si>
    <t>2010</t>
  </si>
  <si>
    <t>2011</t>
  </si>
  <si>
    <t>2012</t>
  </si>
  <si>
    <t>nota2: a partir de 2005 apenas são contabilizados beneficiários com lançamento cujo o motivo tenha sido "Concessão Normal".</t>
  </si>
  <si>
    <t>nota3: situação da base de dados em 1/fevereiro/2019.</t>
  </si>
  <si>
    <t>4.º trimestre</t>
  </si>
  <si>
    <t>1.º trimestre</t>
  </si>
  <si>
    <t>2.º trimestre</t>
  </si>
  <si>
    <t>3.º trimestre</t>
  </si>
  <si>
    <t>profissões com mais inscritos (1)</t>
  </si>
  <si>
    <t>novo emprego (2)</t>
  </si>
  <si>
    <t>profissões mais solicitadas (1)</t>
  </si>
  <si>
    <t xml:space="preserve">Novo emprego (1) </t>
  </si>
  <si>
    <t>profissões com mais inscritos (2)</t>
  </si>
  <si>
    <t>valor médio de fev.2019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</si>
</sst>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 #,##0.00\ &quot;€&quot;_-;\-* #,##0.00\ &quot;€&quot;_-;_-* &quot;-&quot;??\ &quot;€&quot;_-;_-@_-"/>
    <numFmt numFmtId="43" formatCode="_-* #,##0.00\ _€_-;\-* #,##0.00\ _€_-;_-* &quot;-&quot;??\ _€_-;_-@_-"/>
    <numFmt numFmtId="164" formatCode="#\ ##0"/>
    <numFmt numFmtId="165" formatCode="0.0"/>
    <numFmt numFmtId="166" formatCode="#,##0.0"/>
    <numFmt numFmtId="167" formatCode="#.0"/>
    <numFmt numFmtId="168" formatCode="#"/>
    <numFmt numFmtId="169" formatCode="mmm\."/>
    <numFmt numFmtId="170" formatCode="#,##0_);&quot;(&quot;#,##0&quot;)&quot;;&quot;-&quot;_)"/>
    <numFmt numFmtId="171" formatCode="mmmm\ &quot;de&quot;\ yyyy"/>
    <numFmt numFmtId="172" formatCode="\ mmmm\ &quot;de&quot;\ yyyy\ "/>
    <numFmt numFmtId="173" formatCode="[$-F800]dddd\,\ mmmm\ dd\,\ yyyy"/>
    <numFmt numFmtId="174" formatCode="_(* #,##0.00_);_(* \(#,##0.00\);_(* &quot;-&quot;??_);_(@_)"/>
    <numFmt numFmtId="175" formatCode="_(&quot;$&quot;* #,##0.00_);_(&quot;$&quot;* \(#,##0.00\);_(&quot;$&quot;* &quot;-&quot;??_);_(@_)"/>
    <numFmt numFmtId="176" formatCode="0.0%"/>
    <numFmt numFmtId="177" formatCode="#,##0;###0;\-"/>
    <numFmt numFmtId="178" formatCode="###0"/>
    <numFmt numFmtId="179" formatCode="###0.0"/>
    <numFmt numFmtId="180" formatCode="###0.0000"/>
    <numFmt numFmtId="181" formatCode="#,##0.0;###0.0;\-"/>
  </numFmts>
  <fonts count="153">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b/>
      <sz val="9"/>
      <color theme="7"/>
      <name val="Arial"/>
      <family val="2"/>
    </font>
    <font>
      <b/>
      <sz val="9"/>
      <color indexed="20"/>
      <name val="Arial"/>
      <family val="2"/>
    </font>
    <font>
      <u/>
      <sz val="8"/>
      <color theme="7"/>
      <name val="Arial"/>
      <family val="2"/>
    </font>
    <font>
      <b/>
      <sz val="8"/>
      <color theme="7"/>
      <name val="Arial"/>
      <family val="2"/>
    </font>
    <font>
      <b/>
      <sz val="7"/>
      <color theme="7"/>
      <name val="Arial"/>
      <family val="2"/>
    </font>
    <font>
      <vertAlign val="superscript"/>
      <sz val="8"/>
      <color theme="1"/>
      <name val="Arial"/>
      <family val="2"/>
    </font>
    <font>
      <vertAlign val="superscript"/>
      <sz val="7"/>
      <color theme="3"/>
      <name val="Arial"/>
      <family val="2"/>
    </font>
    <font>
      <vertAlign val="superscript"/>
      <sz val="9"/>
      <name val="Arial"/>
      <family val="2"/>
    </font>
    <font>
      <sz val="10"/>
      <color theme="7"/>
      <name val="Arial"/>
      <family val="2"/>
    </font>
    <font>
      <b/>
      <sz val="8"/>
      <color theme="0"/>
      <name val="Arial"/>
      <family val="2"/>
    </font>
    <font>
      <b/>
      <sz val="9"/>
      <color theme="0"/>
      <name val="Arial"/>
      <family val="2"/>
    </font>
    <font>
      <sz val="7"/>
      <color theme="7"/>
      <name val="Arial"/>
      <family val="2"/>
    </font>
    <font>
      <u/>
      <sz val="8"/>
      <color rgb="FF008080"/>
      <name val="Arial"/>
      <family val="2"/>
    </font>
    <font>
      <sz val="7"/>
      <color indexed="20"/>
      <name val="Arial"/>
      <family val="2"/>
    </font>
    <font>
      <b/>
      <sz val="10"/>
      <color theme="0"/>
      <name val="Arial"/>
      <family val="2"/>
    </font>
    <font>
      <b/>
      <sz val="9"/>
      <color theme="0"/>
      <name val="Arial Bold"/>
    </font>
    <font>
      <sz val="9"/>
      <color theme="0"/>
      <name val="Arial"/>
      <family val="2"/>
    </font>
    <font>
      <sz val="10"/>
      <color theme="0"/>
      <name val="Segoe UI"/>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solid">
        <fgColor theme="0" tint="-0.14999847407452621"/>
        <bgColor indexed="64"/>
      </patternFill>
    </fill>
  </fills>
  <borders count="8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dashed">
        <color theme="0" tint="-0.24994659260841701"/>
      </left>
      <right/>
      <top style="thin">
        <color theme="0" tint="-0.24994659260841701"/>
      </top>
      <bottom style="thin">
        <color theme="0" tint="-0.24994659260841701"/>
      </bottom>
      <diagonal/>
    </border>
    <border>
      <left style="thin">
        <color theme="3"/>
      </left>
      <right style="thin">
        <color theme="3"/>
      </right>
      <top/>
      <bottom/>
      <diagonal/>
    </border>
    <border>
      <left style="dashed">
        <color theme="0" tint="-0.24994659260841701"/>
      </left>
      <right/>
      <top/>
      <bottom style="thin">
        <color indexed="22"/>
      </bottom>
      <diagonal/>
    </border>
    <border>
      <left/>
      <right/>
      <top style="thin">
        <color theme="0" tint="-0.499984740745262"/>
      </top>
      <bottom style="thin">
        <color theme="0" tint="-0.499984740745262"/>
      </bottom>
      <diagonal/>
    </border>
    <border>
      <left style="dashed">
        <color theme="0" tint="-0.499984740745262"/>
      </left>
      <right/>
      <top style="thin">
        <color theme="0" tint="-0.499984740745262"/>
      </top>
      <bottom style="thin">
        <color theme="0" tint="-0.499984740745262"/>
      </bottom>
      <diagonal/>
    </border>
    <border>
      <left/>
      <right/>
      <top style="thin">
        <color indexed="22"/>
      </top>
      <bottom style="thin">
        <color indexed="22"/>
      </bottom>
      <diagonal/>
    </border>
    <border>
      <left style="dashed">
        <color indexed="22"/>
      </left>
      <right/>
      <top style="thin">
        <color indexed="22"/>
      </top>
      <bottom style="thin">
        <color indexed="22"/>
      </bottom>
      <diagonal/>
    </border>
    <border>
      <left/>
      <right style="dashed">
        <color theme="0" tint="-0.24994659260841701"/>
      </right>
      <top style="thin">
        <color theme="0" tint="-0.24994659260841701"/>
      </top>
      <bottom style="thin">
        <color theme="0" tint="-0.24994659260841701"/>
      </bottom>
      <diagonal/>
    </border>
    <border>
      <left style="dashed">
        <color indexed="22"/>
      </left>
      <right style="dashed">
        <color indexed="22"/>
      </right>
      <top style="thin">
        <color indexed="22"/>
      </top>
      <bottom style="thin">
        <color indexed="22"/>
      </bottom>
      <diagonal/>
    </border>
    <border>
      <left style="thin">
        <color theme="7"/>
      </left>
      <right style="thin">
        <color theme="7"/>
      </right>
      <top style="thin">
        <color theme="7"/>
      </top>
      <bottom/>
      <diagonal/>
    </border>
    <border>
      <left style="thin">
        <color theme="7"/>
      </left>
      <right style="thin">
        <color theme="7"/>
      </right>
      <top/>
      <bottom/>
      <diagonal/>
    </border>
    <border>
      <left style="thin">
        <color theme="7"/>
      </left>
      <right style="thin">
        <color theme="7"/>
      </right>
      <top/>
      <bottom style="thin">
        <color theme="7"/>
      </bottom>
      <diagonal/>
    </border>
  </borders>
  <cellStyleXfs count="319">
    <xf numFmtId="0" fontId="0" fillId="0" borderId="0" applyProtection="0"/>
    <xf numFmtId="0" fontId="32"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44" fontId="8" fillId="0" borderId="0" applyFont="0" applyFill="0" applyBorder="0" applyAlignment="0" applyProtection="0"/>
    <xf numFmtId="0" fontId="8" fillId="3" borderId="0" applyNumberFormat="0" applyBorder="0" applyAlignment="0" applyProtection="0"/>
    <xf numFmtId="0" fontId="8" fillId="21" borderId="0" applyNumberFormat="0" applyBorder="0" applyAlignment="0" applyProtection="0"/>
    <xf numFmtId="0" fontId="42" fillId="0" borderId="0"/>
    <xf numFmtId="0" fontId="32" fillId="0" borderId="0"/>
    <xf numFmtId="0" fontId="32" fillId="0" borderId="0" applyProtection="0"/>
    <xf numFmtId="0" fontId="8" fillId="0" borderId="0"/>
    <xf numFmtId="0" fontId="8" fillId="22" borderId="6" applyNumberFormat="0" applyFont="0" applyAlignment="0" applyProtection="0"/>
    <xf numFmtId="0" fontId="8" fillId="16" borderId="7" applyNumberFormat="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43" fontId="32" fillId="0" borderId="0" applyFont="0" applyFill="0" applyBorder="0" applyAlignment="0" applyProtection="0"/>
    <xf numFmtId="0" fontId="43"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45" fillId="0" borderId="0" applyFont="0" applyFill="0" applyBorder="0" applyAlignment="0" applyProtection="0"/>
    <xf numFmtId="0" fontId="8" fillId="0" borderId="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applyProtection="0"/>
    <xf numFmtId="0" fontId="8" fillId="0" borderId="0"/>
    <xf numFmtId="0" fontId="8" fillId="0" borderId="0"/>
    <xf numFmtId="0" fontId="8" fillId="0" borderId="0"/>
    <xf numFmtId="0" fontId="8" fillId="0" borderId="0"/>
    <xf numFmtId="0" fontId="75" fillId="0" borderId="0"/>
    <xf numFmtId="0" fontId="97" fillId="0" borderId="0" applyNumberFormat="0" applyFill="0" applyBorder="0" applyAlignment="0" applyProtection="0">
      <alignment vertical="top"/>
      <protection locked="0"/>
    </xf>
    <xf numFmtId="0" fontId="7" fillId="0" borderId="0"/>
    <xf numFmtId="0" fontId="8" fillId="0" borderId="0" applyProtection="0"/>
    <xf numFmtId="0" fontId="8" fillId="0" borderId="0"/>
    <xf numFmtId="0" fontId="8" fillId="0" borderId="0"/>
    <xf numFmtId="0" fontId="104" fillId="0" borderId="54" applyNumberFormat="0" applyBorder="0" applyProtection="0">
      <alignment horizontal="center"/>
    </xf>
    <xf numFmtId="0" fontId="105" fillId="0" borderId="0" applyFill="0" applyBorder="0" applyProtection="0"/>
    <xf numFmtId="0" fontId="104" fillId="42" borderId="55" applyNumberFormat="0" applyBorder="0" applyProtection="0">
      <alignment horizontal="center"/>
    </xf>
    <xf numFmtId="0" fontId="106" fillId="0" borderId="0" applyNumberFormat="0" applyFill="0" applyProtection="0"/>
    <xf numFmtId="0" fontId="104" fillId="0" borderId="0" applyNumberFormat="0" applyFill="0" applyBorder="0" applyProtection="0">
      <alignment horizontal="left"/>
    </xf>
    <xf numFmtId="0" fontId="8"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0" fontId="8" fillId="3" borderId="0" applyNumberFormat="0" applyBorder="0" applyAlignment="0" applyProtection="0"/>
    <xf numFmtId="0" fontId="8" fillId="21" borderId="0" applyNumberFormat="0" applyBorder="0" applyAlignment="0" applyProtection="0"/>
    <xf numFmtId="0" fontId="8" fillId="22" borderId="6" applyNumberFormat="0" applyFont="0" applyAlignment="0" applyProtection="0"/>
    <xf numFmtId="0" fontId="8" fillId="16" borderId="7"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8" fillId="0" borderId="0" applyFont="0" applyFill="0" applyBorder="0" applyAlignment="0" applyProtection="0"/>
    <xf numFmtId="43" fontId="8" fillId="0" borderId="0" applyFont="0" applyFill="0" applyBorder="0" applyAlignment="0" applyProtection="0"/>
    <xf numFmtId="174" fontId="8" fillId="0" borderId="0" applyFont="0" applyFill="0" applyBorder="0" applyAlignment="0" applyProtection="0"/>
    <xf numFmtId="175" fontId="8" fillId="0" borderId="0" applyFont="0" applyFill="0" applyBorder="0" applyAlignment="0" applyProtection="0"/>
    <xf numFmtId="175" fontId="6"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9" fontId="121" fillId="0" borderId="0" applyFont="0" applyFill="0" applyBorder="0" applyAlignment="0" applyProtection="0"/>
    <xf numFmtId="0" fontId="97" fillId="0" borderId="0" applyNumberFormat="0" applyFill="0" applyBorder="0" applyAlignment="0" applyProtection="0">
      <alignment vertical="top"/>
      <protection locked="0"/>
    </xf>
    <xf numFmtId="175" fontId="4" fillId="0" borderId="0" applyFont="0" applyFill="0" applyBorder="0" applyAlignment="0" applyProtection="0"/>
    <xf numFmtId="0" fontId="4" fillId="0" borderId="0"/>
    <xf numFmtId="0" fontId="4" fillId="0" borderId="0"/>
    <xf numFmtId="0" fontId="4" fillId="0" borderId="0"/>
    <xf numFmtId="0" fontId="4" fillId="0" borderId="0"/>
    <xf numFmtId="0" fontId="8" fillId="0" borderId="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8" fillId="0" borderId="0" applyProtection="0"/>
    <xf numFmtId="0" fontId="8" fillId="0" borderId="0"/>
  </cellStyleXfs>
  <cellXfs count="1792">
    <xf numFmtId="0" fontId="0" fillId="0" borderId="0" xfId="0"/>
    <xf numFmtId="0" fontId="0" fillId="0" borderId="0" xfId="0" applyBorder="1"/>
    <xf numFmtId="0" fontId="0" fillId="25" borderId="0" xfId="0" applyFill="1"/>
    <xf numFmtId="0" fontId="11" fillId="25" borderId="0" xfId="0" applyFont="1" applyFill="1" applyBorder="1"/>
    <xf numFmtId="0" fontId="0" fillId="25" borderId="0" xfId="0" applyFill="1" applyBorder="1"/>
    <xf numFmtId="0" fontId="13" fillId="25" borderId="0" xfId="0" applyFont="1" applyFill="1" applyBorder="1"/>
    <xf numFmtId="0" fontId="0" fillId="25" borderId="0" xfId="0" applyFill="1" applyAlignment="1">
      <alignment vertical="center"/>
    </xf>
    <xf numFmtId="0" fontId="0" fillId="0" borderId="0" xfId="0" applyAlignment="1">
      <alignment vertical="center"/>
    </xf>
    <xf numFmtId="0" fontId="16" fillId="25" borderId="0" xfId="0" applyFont="1" applyFill="1" applyBorder="1"/>
    <xf numFmtId="0" fontId="17" fillId="25" borderId="0" xfId="0" applyFont="1" applyFill="1" applyBorder="1"/>
    <xf numFmtId="0" fontId="17" fillId="25" borderId="0" xfId="0" applyFont="1" applyFill="1" applyBorder="1" applyAlignment="1">
      <alignment horizontal="center"/>
    </xf>
    <xf numFmtId="164" fontId="18" fillId="24" borderId="0" xfId="40" applyNumberFormat="1" applyFont="1" applyFill="1" applyBorder="1" applyAlignment="1">
      <alignment horizontal="center" wrapText="1"/>
    </xf>
    <xf numFmtId="0" fontId="17" fillId="24" borderId="0" xfId="40" applyFont="1" applyFill="1" applyBorder="1"/>
    <xf numFmtId="0" fontId="18" fillId="25" borderId="0" xfId="0" applyFont="1" applyFill="1" applyBorder="1"/>
    <xf numFmtId="0" fontId="0" fillId="25" borderId="0" xfId="0" applyFill="1" applyBorder="1" applyAlignment="1">
      <alignment vertical="center"/>
    </xf>
    <xf numFmtId="0" fontId="19" fillId="25" borderId="0" xfId="0" applyFont="1" applyFill="1" applyBorder="1"/>
    <xf numFmtId="0" fontId="15" fillId="25" borderId="0" xfId="0" applyFont="1" applyFill="1" applyBorder="1" applyAlignment="1">
      <alignment horizontal="left"/>
    </xf>
    <xf numFmtId="0" fontId="22" fillId="25" borderId="0" xfId="0" applyFont="1" applyFill="1" applyBorder="1" applyAlignment="1">
      <alignment horizontal="right"/>
    </xf>
    <xf numFmtId="164" fontId="24" fillId="25" borderId="0" xfId="0" applyNumberFormat="1" applyFont="1" applyFill="1" applyBorder="1" applyAlignment="1">
      <alignment horizontal="center"/>
    </xf>
    <xf numFmtId="164" fontId="18" fillId="25" borderId="0" xfId="40" applyNumberFormat="1" applyFont="1" applyFill="1" applyBorder="1" applyAlignment="1">
      <alignment horizontal="center" wrapText="1"/>
    </xf>
    <xf numFmtId="0" fontId="28" fillId="25" borderId="0" xfId="0" applyFont="1" applyFill="1" applyBorder="1" applyAlignment="1">
      <alignment horizontal="left"/>
    </xf>
    <xf numFmtId="0" fontId="22" fillId="25" borderId="0" xfId="0" applyFont="1" applyFill="1" applyBorder="1"/>
    <xf numFmtId="0" fontId="9" fillId="25" borderId="0" xfId="0" applyFont="1" applyFill="1" applyBorder="1"/>
    <xf numFmtId="0" fontId="25"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9" fillId="25" borderId="0" xfId="0" applyFont="1" applyFill="1" applyAlignment="1">
      <alignment readingOrder="1"/>
    </xf>
    <xf numFmtId="0" fontId="9" fillId="25" borderId="0" xfId="0" applyFont="1" applyFill="1" applyBorder="1" applyAlignment="1">
      <alignment readingOrder="1"/>
    </xf>
    <xf numFmtId="0" fontId="9" fillId="25" borderId="0" xfId="0" applyFont="1" applyFill="1" applyAlignment="1">
      <alignment readingOrder="2"/>
    </xf>
    <xf numFmtId="0" fontId="9" fillId="0" borderId="0" xfId="0" applyFont="1" applyAlignment="1">
      <alignment readingOrder="2"/>
    </xf>
    <xf numFmtId="0" fontId="18" fillId="25" borderId="0" xfId="0" applyFont="1" applyFill="1" applyBorder="1" applyAlignment="1">
      <alignment horizontal="center" vertical="top" readingOrder="1"/>
    </xf>
    <xf numFmtId="0" fontId="18" fillId="25" borderId="0" xfId="0" applyFont="1" applyFill="1" applyBorder="1" applyAlignment="1">
      <alignment horizontal="right" readingOrder="1"/>
    </xf>
    <xf numFmtId="0" fontId="18" fillId="25" borderId="0" xfId="0" applyFont="1" applyFill="1" applyBorder="1" applyAlignment="1">
      <alignment horizontal="justify" vertical="top" readingOrder="1"/>
    </xf>
    <xf numFmtId="0" fontId="17" fillId="25" borderId="0" xfId="0" applyFont="1" applyFill="1" applyBorder="1" applyAlignment="1">
      <alignment readingOrder="1"/>
    </xf>
    <xf numFmtId="0" fontId="17" fillId="24" borderId="0" xfId="40" applyFont="1" applyFill="1" applyBorder="1" applyAlignment="1">
      <alignment readingOrder="1"/>
    </xf>
    <xf numFmtId="0" fontId="18" fillId="25" borderId="0" xfId="0" applyFont="1" applyFill="1" applyBorder="1" applyAlignment="1">
      <alignment readingOrder="1"/>
    </xf>
    <xf numFmtId="0" fontId="17" fillId="25" borderId="0" xfId="0" applyFont="1" applyFill="1" applyBorder="1" applyAlignment="1">
      <alignment horizontal="center" readingOrder="1"/>
    </xf>
    <xf numFmtId="164" fontId="18" fillId="24" borderId="0" xfId="40" applyNumberFormat="1" applyFont="1" applyFill="1" applyBorder="1" applyAlignment="1">
      <alignment horizontal="center" readingOrder="1"/>
    </xf>
    <xf numFmtId="0" fontId="9" fillId="0" borderId="0" xfId="0" applyFont="1" applyAlignment="1">
      <alignment horizontal="right" readingOrder="2"/>
    </xf>
    <xf numFmtId="0" fontId="35" fillId="25" borderId="0" xfId="0" applyFont="1" applyFill="1" applyBorder="1"/>
    <xf numFmtId="0" fontId="17" fillId="24" borderId="0" xfId="40" applyFont="1" applyFill="1" applyBorder="1" applyAlignment="1">
      <alignment horizontal="left" indent="1"/>
    </xf>
    <xf numFmtId="0" fontId="18" fillId="25" borderId="0" xfId="0" applyFont="1" applyFill="1" applyBorder="1" applyAlignment="1">
      <alignment horizontal="center" vertical="center" readingOrder="1"/>
    </xf>
    <xf numFmtId="0" fontId="18" fillId="25" borderId="0" xfId="0" applyFont="1" applyFill="1" applyBorder="1" applyAlignment="1">
      <alignment vertical="center" readingOrder="1"/>
    </xf>
    <xf numFmtId="0" fontId="18" fillId="25" borderId="0" xfId="0" applyFont="1" applyFill="1" applyBorder="1" applyAlignment="1">
      <alignment horizontal="right" vertical="center" readingOrder="1"/>
    </xf>
    <xf numFmtId="0" fontId="36" fillId="25" borderId="0" xfId="0" applyFont="1" applyFill="1"/>
    <xf numFmtId="0" fontId="36" fillId="25" borderId="0" xfId="0" applyFont="1" applyFill="1" applyBorder="1"/>
    <xf numFmtId="0" fontId="37" fillId="25" borderId="0" xfId="0" applyFont="1" applyFill="1" applyBorder="1" applyAlignment="1">
      <alignment horizontal="left"/>
    </xf>
    <xf numFmtId="0" fontId="36" fillId="0" borderId="0" xfId="0" applyFont="1"/>
    <xf numFmtId="3" fontId="39" fillId="25" borderId="0" xfId="0" applyNumberFormat="1" applyFont="1" applyFill="1" applyBorder="1" applyAlignment="1">
      <alignment horizontal="center"/>
    </xf>
    <xf numFmtId="0" fontId="31" fillId="24" borderId="0" xfId="40" applyFont="1" applyFill="1" applyBorder="1"/>
    <xf numFmtId="0" fontId="0" fillId="0" borderId="0" xfId="0" applyFill="1"/>
    <xf numFmtId="164" fontId="0" fillId="25" borderId="0" xfId="0" applyNumberFormat="1" applyFill="1" applyBorder="1"/>
    <xf numFmtId="0" fontId="39" fillId="25" borderId="0" xfId="0" applyFont="1" applyFill="1" applyBorder="1" applyAlignment="1">
      <alignment horizontal="left"/>
    </xf>
    <xf numFmtId="3" fontId="41" fillId="25" borderId="0" xfId="0" applyNumberFormat="1" applyFont="1" applyFill="1" applyBorder="1" applyAlignment="1">
      <alignment horizontal="center"/>
    </xf>
    <xf numFmtId="3" fontId="39" fillId="25" borderId="0" xfId="0" applyNumberFormat="1" applyFont="1" applyFill="1" applyBorder="1" applyAlignment="1">
      <alignment horizontal="right"/>
    </xf>
    <xf numFmtId="0" fontId="36" fillId="25" borderId="0" xfId="0" applyFont="1" applyFill="1" applyAlignment="1">
      <alignment vertical="center"/>
    </xf>
    <xf numFmtId="0" fontId="39" fillId="25" borderId="0" xfId="0" applyFont="1" applyFill="1" applyBorder="1" applyAlignment="1">
      <alignment horizontal="left" vertical="center"/>
    </xf>
    <xf numFmtId="0" fontId="37" fillId="25" borderId="0" xfId="0" applyFont="1" applyFill="1" applyBorder="1" applyAlignment="1">
      <alignment horizontal="left" vertical="center"/>
    </xf>
    <xf numFmtId="3" fontId="39" fillId="25" borderId="0" xfId="0" applyNumberFormat="1" applyFont="1" applyFill="1" applyBorder="1" applyAlignment="1">
      <alignment horizontal="right" vertical="center"/>
    </xf>
    <xf numFmtId="0" fontId="36" fillId="0" borderId="0" xfId="0" applyFont="1" applyAlignment="1">
      <alignment vertical="center"/>
    </xf>
    <xf numFmtId="3" fontId="18" fillId="25" borderId="0" xfId="0" applyNumberFormat="1" applyFont="1" applyFill="1" applyBorder="1" applyAlignment="1">
      <alignment horizontal="right"/>
    </xf>
    <xf numFmtId="0" fontId="38" fillId="25" borderId="0" xfId="0" applyFont="1" applyFill="1" applyBorder="1"/>
    <xf numFmtId="0" fontId="33" fillId="25" borderId="0" xfId="0" applyFont="1" applyFill="1"/>
    <xf numFmtId="0" fontId="33" fillId="25" borderId="0" xfId="0" applyFont="1" applyFill="1" applyBorder="1"/>
    <xf numFmtId="0" fontId="33" fillId="0" borderId="0" xfId="0" applyFont="1"/>
    <xf numFmtId="3" fontId="22" fillId="25" borderId="0" xfId="0" applyNumberFormat="1" applyFont="1" applyFill="1"/>
    <xf numFmtId="0" fontId="35" fillId="24" borderId="0" xfId="40" applyFont="1" applyFill="1" applyBorder="1" applyAlignment="1">
      <alignment horizontal="left" vertical="center" indent="1"/>
    </xf>
    <xf numFmtId="3" fontId="22" fillId="25" borderId="0" xfId="0" applyNumberFormat="1" applyFont="1" applyFill="1" applyBorder="1" applyAlignment="1">
      <alignment horizontal="right"/>
    </xf>
    <xf numFmtId="0" fontId="19" fillId="25" borderId="0" xfId="0" applyFont="1" applyFill="1" applyBorder="1" applyAlignment="1">
      <alignment vertical="center"/>
    </xf>
    <xf numFmtId="0" fontId="40" fillId="25" borderId="0" xfId="0" applyFont="1" applyFill="1" applyBorder="1" applyAlignment="1">
      <alignment horizontal="justify" vertical="center" readingOrder="1"/>
    </xf>
    <xf numFmtId="0" fontId="38" fillId="25" borderId="0" xfId="0" applyFont="1" applyFill="1" applyBorder="1" applyAlignment="1">
      <alignment vertical="center"/>
    </xf>
    <xf numFmtId="3" fontId="18" fillId="25" borderId="0" xfId="0" applyNumberFormat="1" applyFont="1" applyFill="1" applyBorder="1"/>
    <xf numFmtId="3" fontId="22" fillId="25" borderId="0" xfId="0" applyNumberFormat="1" applyFont="1" applyFill="1" applyBorder="1"/>
    <xf numFmtId="3" fontId="9" fillId="25" borderId="0" xfId="0" applyNumberFormat="1" applyFont="1" applyFill="1" applyBorder="1"/>
    <xf numFmtId="0" fontId="21" fillId="25" borderId="0" xfId="0" applyFont="1" applyFill="1" applyBorder="1" applyAlignment="1">
      <alignment vertical="center"/>
    </xf>
    <xf numFmtId="0" fontId="10" fillId="25" borderId="0" xfId="0" applyFont="1" applyFill="1" applyBorder="1" applyAlignment="1">
      <alignment vertical="center"/>
    </xf>
    <xf numFmtId="0" fontId="36" fillId="25" borderId="0" xfId="0" applyFont="1" applyFill="1" applyBorder="1" applyAlignment="1">
      <alignment vertical="center"/>
    </xf>
    <xf numFmtId="164" fontId="18" fillId="26" borderId="0" xfId="40" applyNumberFormat="1" applyFont="1" applyFill="1" applyBorder="1" applyAlignment="1">
      <alignment horizontal="center" wrapText="1"/>
    </xf>
    <xf numFmtId="1" fontId="17" fillId="24" borderId="0" xfId="40" applyNumberFormat="1" applyFont="1" applyFill="1" applyBorder="1" applyAlignment="1">
      <alignment horizontal="center" wrapText="1"/>
    </xf>
    <xf numFmtId="1" fontId="17" fillId="24" borderId="12" xfId="40" applyNumberFormat="1" applyFont="1" applyFill="1" applyBorder="1" applyAlignment="1">
      <alignment horizontal="center" wrapText="1"/>
    </xf>
    <xf numFmtId="0" fontId="35" fillId="24" borderId="0" xfId="40" applyFont="1" applyFill="1" applyBorder="1"/>
    <xf numFmtId="164" fontId="22" fillId="27" borderId="0" xfId="40" applyNumberFormat="1" applyFont="1" applyFill="1" applyBorder="1" applyAlignment="1">
      <alignment horizontal="center" wrapText="1"/>
    </xf>
    <xf numFmtId="3" fontId="18" fillId="27" borderId="0" xfId="40" applyNumberFormat="1" applyFont="1" applyFill="1" applyBorder="1" applyAlignment="1">
      <alignment horizontal="right" wrapText="1"/>
    </xf>
    <xf numFmtId="3" fontId="17" fillId="24" borderId="0" xfId="40" applyNumberFormat="1" applyFont="1" applyFill="1" applyBorder="1" applyAlignment="1">
      <alignment horizontal="right" wrapText="1"/>
    </xf>
    <xf numFmtId="0" fontId="35" fillId="24" borderId="0" xfId="40" applyFont="1" applyFill="1" applyBorder="1" applyAlignment="1">
      <alignment wrapText="1"/>
    </xf>
    <xf numFmtId="0" fontId="22" fillId="24" borderId="0" xfId="40" applyFont="1" applyFill="1" applyBorder="1"/>
    <xf numFmtId="0" fontId="48" fillId="24" borderId="0" xfId="40" applyFont="1" applyFill="1" applyBorder="1" applyAlignment="1">
      <alignment wrapText="1"/>
    </xf>
    <xf numFmtId="0" fontId="62" fillId="25" borderId="0" xfId="0" applyFont="1" applyFill="1"/>
    <xf numFmtId="0" fontId="0" fillId="0" borderId="0" xfId="0"/>
    <xf numFmtId="0" fontId="18" fillId="24" borderId="0" xfId="40" applyFont="1" applyFill="1" applyBorder="1" applyAlignment="1">
      <alignment horizontal="left"/>
    </xf>
    <xf numFmtId="0" fontId="22" fillId="24" borderId="0" xfId="40" applyFont="1" applyFill="1" applyBorder="1" applyAlignment="1">
      <alignment horizontal="left" indent="1"/>
    </xf>
    <xf numFmtId="0" fontId="17"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6" fillId="25" borderId="0" xfId="51" applyFont="1" applyFill="1" applyBorder="1"/>
    <xf numFmtId="49" fontId="17" fillId="25" borderId="12" xfId="51" applyNumberFormat="1" applyFont="1" applyFill="1" applyBorder="1" applyAlignment="1">
      <alignment horizontal="center" vertical="center" wrapText="1"/>
    </xf>
    <xf numFmtId="49" fontId="0" fillId="25" borderId="0" xfId="51" applyNumberFormat="1" applyFont="1" applyFill="1"/>
    <xf numFmtId="0" fontId="17" fillId="24" borderId="0" xfId="61" applyFont="1" applyFill="1" applyBorder="1" applyAlignment="1">
      <alignment horizontal="left" indent="1"/>
    </xf>
    <xf numFmtId="0" fontId="19" fillId="26" borderId="0" xfId="51" applyFont="1" applyFill="1"/>
    <xf numFmtId="0" fontId="18" fillId="24" borderId="0" xfId="61" applyFont="1" applyFill="1" applyBorder="1" applyAlignment="1">
      <alignment horizontal="left" indent="1"/>
    </xf>
    <xf numFmtId="4" fontId="18" fillId="27" borderId="0" xfId="61" applyNumberFormat="1" applyFont="1" applyFill="1" applyBorder="1" applyAlignment="1">
      <alignment horizontal="right" wrapText="1" indent="4"/>
    </xf>
    <xf numFmtId="0" fontId="19" fillId="0" borderId="0" xfId="51" applyFont="1"/>
    <xf numFmtId="0" fontId="30" fillId="26" borderId="0" xfId="51" applyFont="1" applyFill="1"/>
    <xf numFmtId="0" fontId="30" fillId="0" borderId="0" xfId="51" applyFont="1"/>
    <xf numFmtId="0" fontId="49" fillId="26" borderId="0" xfId="51" applyFont="1" applyFill="1" applyAlignment="1">
      <alignment horizontal="center"/>
    </xf>
    <xf numFmtId="0" fontId="49" fillId="0" borderId="0" xfId="51" applyFont="1" applyAlignment="1">
      <alignment horizontal="center"/>
    </xf>
    <xf numFmtId="0" fontId="8" fillId="26" borderId="0" xfId="51" applyFont="1" applyFill="1"/>
    <xf numFmtId="0" fontId="8" fillId="0" borderId="0" xfId="51" applyFont="1"/>
    <xf numFmtId="0" fontId="47" fillId="26" borderId="0" xfId="51" applyFont="1" applyFill="1"/>
    <xf numFmtId="0" fontId="47" fillId="0" borderId="0" xfId="51" applyFont="1"/>
    <xf numFmtId="0" fontId="70" fillId="26" borderId="0" xfId="51" applyFont="1" applyFill="1"/>
    <xf numFmtId="0" fontId="70" fillId="0" borderId="0" xfId="51" applyFont="1"/>
    <xf numFmtId="0" fontId="62" fillId="26" borderId="0" xfId="51" applyFont="1" applyFill="1"/>
    <xf numFmtId="0" fontId="62" fillId="25" borderId="0" xfId="51" applyFont="1" applyFill="1"/>
    <xf numFmtId="0" fontId="62" fillId="0" borderId="0" xfId="51" applyFont="1"/>
    <xf numFmtId="0" fontId="8" fillId="24" borderId="0" xfId="61" applyFont="1" applyFill="1" applyBorder="1" applyAlignment="1">
      <alignment horizontal="left" indent="1"/>
    </xf>
    <xf numFmtId="0" fontId="22" fillId="24" borderId="0" xfId="61" applyFont="1" applyFill="1" applyBorder="1" applyAlignment="1">
      <alignment horizontal="left" indent="1"/>
    </xf>
    <xf numFmtId="1" fontId="22" fillId="24" borderId="0" xfId="61" applyNumberFormat="1" applyFont="1" applyFill="1" applyBorder="1" applyAlignment="1">
      <alignment horizontal="center" wrapText="1"/>
    </xf>
    <xf numFmtId="165" fontId="22" fillId="24" borderId="0" xfId="61" applyNumberFormat="1" applyFont="1" applyFill="1" applyBorder="1" applyAlignment="1">
      <alignment horizontal="center" wrapText="1"/>
    </xf>
    <xf numFmtId="0" fontId="15" fillId="25" borderId="0" xfId="51" applyFont="1" applyFill="1"/>
    <xf numFmtId="0" fontId="15" fillId="0" borderId="0" xfId="51" applyFont="1"/>
    <xf numFmtId="0" fontId="40" fillId="24" borderId="0" xfId="61" applyFont="1" applyFill="1" applyBorder="1"/>
    <xf numFmtId="0" fontId="17" fillId="24" borderId="0" xfId="61" applyFont="1" applyFill="1" applyBorder="1"/>
    <xf numFmtId="0" fontId="8" fillId="25" borderId="0" xfId="62" applyFill="1"/>
    <xf numFmtId="0" fontId="8" fillId="0" borderId="0" xfId="62"/>
    <xf numFmtId="0" fontId="8" fillId="25" borderId="0" xfId="62" applyFill="1" applyBorder="1"/>
    <xf numFmtId="0" fontId="19" fillId="25" borderId="0" xfId="62" applyFont="1" applyFill="1" applyBorder="1"/>
    <xf numFmtId="0" fontId="8" fillId="25" borderId="0" xfId="62" applyFill="1" applyAlignment="1">
      <alignment vertical="center"/>
    </xf>
    <xf numFmtId="0" fontId="8" fillId="25" borderId="0" xfId="62" applyFill="1" applyBorder="1" applyAlignment="1">
      <alignment vertical="center"/>
    </xf>
    <xf numFmtId="0" fontId="8" fillId="0" borderId="0" xfId="62" applyAlignment="1">
      <alignment vertical="center"/>
    </xf>
    <xf numFmtId="0" fontId="18" fillId="25" borderId="0" xfId="62" applyFont="1" applyFill="1" applyBorder="1" applyAlignment="1">
      <alignment vertical="center"/>
    </xf>
    <xf numFmtId="0" fontId="16" fillId="25" borderId="0" xfId="62" applyFont="1" applyFill="1" applyBorder="1"/>
    <xf numFmtId="0" fontId="11" fillId="25" borderId="0" xfId="62" applyFont="1" applyFill="1" applyBorder="1"/>
    <xf numFmtId="0" fontId="18" fillId="25" borderId="0" xfId="62" applyFont="1" applyFill="1" applyBorder="1"/>
    <xf numFmtId="0" fontId="19" fillId="25" borderId="0" xfId="62" applyFont="1" applyFill="1"/>
    <xf numFmtId="0" fontId="19" fillId="0" borderId="0" xfId="62" applyFont="1"/>
    <xf numFmtId="166" fontId="18" fillId="25" borderId="0" xfId="62" applyNumberFormat="1" applyFont="1" applyFill="1" applyBorder="1" applyAlignment="1">
      <alignment horizontal="right" indent="2"/>
    </xf>
    <xf numFmtId="0" fontId="46" fillId="25" borderId="0" xfId="62" applyFont="1" applyFill="1" applyBorder="1" applyAlignment="1">
      <alignment horizontal="left" vertical="center"/>
    </xf>
    <xf numFmtId="0" fontId="9" fillId="25" borderId="0" xfId="62" applyFont="1" applyFill="1" applyBorder="1"/>
    <xf numFmtId="164" fontId="22" fillId="25" borderId="0" xfId="40" applyNumberFormat="1" applyFont="1" applyFill="1" applyBorder="1" applyAlignment="1">
      <alignment horizontal="right" wrapText="1"/>
    </xf>
    <xf numFmtId="166" fontId="58" fillId="24" borderId="0" xfId="40" applyNumberFormat="1" applyFont="1" applyFill="1" applyBorder="1" applyAlignment="1">
      <alignment horizontal="center" wrapText="1"/>
    </xf>
    <xf numFmtId="164" fontId="17" fillId="24" borderId="0" xfId="40" applyNumberFormat="1" applyFont="1" applyFill="1" applyBorder="1" applyAlignment="1">
      <alignment horizontal="right" wrapText="1" indent="2"/>
    </xf>
    <xf numFmtId="0" fontId="22" fillId="24" borderId="0" xfId="40" applyFont="1" applyFill="1" applyBorder="1" applyAlignment="1">
      <alignment vertical="top" wrapText="1"/>
    </xf>
    <xf numFmtId="0" fontId="22" fillId="0" borderId="0" xfId="40" applyFont="1" applyFill="1" applyBorder="1" applyAlignment="1">
      <alignment vertical="top" wrapText="1"/>
    </xf>
    <xf numFmtId="0" fontId="51" fillId="25" borderId="0" xfId="62" applyFont="1" applyFill="1"/>
    <xf numFmtId="0" fontId="51" fillId="25" borderId="0" xfId="62" applyFont="1" applyFill="1" applyBorder="1"/>
    <xf numFmtId="0" fontId="51" fillId="0" borderId="0" xfId="62" applyFont="1"/>
    <xf numFmtId="0" fontId="8" fillId="25" borderId="0" xfId="62" applyFill="1" applyBorder="1" applyAlignment="1"/>
    <xf numFmtId="164" fontId="22" fillId="26" borderId="0" xfId="40" applyNumberFormat="1" applyFont="1" applyFill="1" applyBorder="1" applyAlignment="1">
      <alignment horizontal="right" wrapText="1"/>
    </xf>
    <xf numFmtId="0" fontId="62" fillId="25" borderId="0" xfId="62" applyFont="1" applyFill="1"/>
    <xf numFmtId="0" fontId="62" fillId="25" borderId="0" xfId="62" applyFont="1" applyFill="1" applyBorder="1" applyAlignment="1">
      <alignment vertical="center"/>
    </xf>
    <xf numFmtId="3" fontId="17" fillId="25" borderId="0" xfId="62" applyNumberFormat="1" applyFont="1" applyFill="1" applyBorder="1" applyAlignment="1">
      <alignment horizontal="right" indent="2"/>
    </xf>
    <xf numFmtId="3" fontId="18" fillId="25" borderId="0" xfId="62" applyNumberFormat="1" applyFont="1" applyFill="1" applyBorder="1" applyAlignment="1">
      <alignment horizontal="right" indent="2"/>
    </xf>
    <xf numFmtId="0" fontId="62" fillId="0" borderId="0" xfId="62" applyFont="1" applyAlignment="1"/>
    <xf numFmtId="0" fontId="62" fillId="25" borderId="0" xfId="62" applyFont="1" applyFill="1" applyAlignment="1"/>
    <xf numFmtId="0" fontId="62" fillId="25" borderId="0" xfId="62" applyFont="1" applyFill="1" applyBorder="1" applyAlignment="1"/>
    <xf numFmtId="3" fontId="24" fillId="25" borderId="0" xfId="62" applyNumberFormat="1" applyFont="1" applyFill="1" applyBorder="1" applyAlignment="1">
      <alignment horizontal="right"/>
    </xf>
    <xf numFmtId="0" fontId="62" fillId="0" borderId="0" xfId="62" applyFont="1"/>
    <xf numFmtId="0" fontId="62" fillId="25" borderId="0" xfId="62" applyFont="1" applyFill="1" applyBorder="1"/>
    <xf numFmtId="0" fontId="18" fillId="25" borderId="0" xfId="0" applyNumberFormat="1" applyFont="1" applyFill="1" applyBorder="1" applyAlignment="1"/>
    <xf numFmtId="0" fontId="18" fillId="25" borderId="0" xfId="62" applyFont="1" applyFill="1" applyBorder="1" applyAlignment="1">
      <alignment horizontal="right"/>
    </xf>
    <xf numFmtId="0" fontId="15" fillId="25" borderId="0" xfId="63" applyFont="1" applyFill="1" applyBorder="1" applyAlignment="1">
      <alignment horizontal="left"/>
    </xf>
    <xf numFmtId="0" fontId="17" fillId="24" borderId="0" xfId="40" applyFont="1" applyFill="1" applyBorder="1"/>
    <xf numFmtId="0" fontId="8" fillId="25" borderId="0" xfId="63" applyFill="1" applyAlignment="1"/>
    <xf numFmtId="0" fontId="8" fillId="0" borderId="0" xfId="63" applyAlignment="1"/>
    <xf numFmtId="0" fontId="8" fillId="25" borderId="0" xfId="63" applyFill="1" applyBorder="1" applyAlignment="1"/>
    <xf numFmtId="0" fontId="8" fillId="25" borderId="0" xfId="63" applyFill="1" applyBorder="1"/>
    <xf numFmtId="3" fontId="22" fillId="26" borderId="0" xfId="40" applyNumberFormat="1" applyFont="1" applyFill="1" applyBorder="1" applyAlignment="1">
      <alignment horizontal="right" wrapText="1"/>
    </xf>
    <xf numFmtId="166" fontId="22" fillId="26" borderId="0" xfId="40" applyNumberFormat="1" applyFont="1" applyFill="1" applyBorder="1" applyAlignment="1">
      <alignment horizontal="right" wrapText="1"/>
    </xf>
    <xf numFmtId="0" fontId="18" fillId="25" borderId="0" xfId="0" applyFont="1" applyFill="1" applyBorder="1" applyAlignment="1"/>
    <xf numFmtId="0" fontId="15" fillId="25" borderId="0" xfId="62" applyFont="1" applyFill="1" applyBorder="1" applyAlignment="1">
      <alignment horizontal="right"/>
    </xf>
    <xf numFmtId="164" fontId="57" fillId="27" borderId="0" xfId="40" applyNumberFormat="1" applyFont="1" applyFill="1" applyBorder="1" applyAlignment="1">
      <alignment horizontal="center" wrapText="1"/>
    </xf>
    <xf numFmtId="165" fontId="52" fillId="26" borderId="0" xfId="40" applyNumberFormat="1" applyFont="1" applyFill="1" applyBorder="1" applyAlignment="1">
      <alignment horizontal="center" wrapText="1"/>
    </xf>
    <xf numFmtId="165" fontId="18" fillId="26" borderId="0" xfId="40" applyNumberFormat="1" applyFont="1" applyFill="1" applyBorder="1" applyAlignment="1">
      <alignment horizontal="center" wrapText="1"/>
    </xf>
    <xf numFmtId="165" fontId="18" fillId="27" borderId="0" xfId="40" applyNumberFormat="1" applyFont="1" applyFill="1" applyBorder="1" applyAlignment="1">
      <alignment horizontal="center" wrapText="1"/>
    </xf>
    <xf numFmtId="1" fontId="18" fillId="25" borderId="0" xfId="62" applyNumberFormat="1" applyFont="1" applyFill="1" applyBorder="1" applyAlignment="1">
      <alignment horizontal="center"/>
    </xf>
    <xf numFmtId="0" fontId="22" fillId="24" borderId="0" xfId="40" applyFont="1" applyFill="1" applyBorder="1" applyAlignment="1">
      <alignment vertical="center"/>
    </xf>
    <xf numFmtId="0" fontId="59" fillId="25" borderId="0" xfId="62" applyFont="1" applyFill="1" applyBorder="1"/>
    <xf numFmtId="0" fontId="17" fillId="24" borderId="0" xfId="40" applyFont="1" applyFill="1" applyBorder="1" applyAlignment="1"/>
    <xf numFmtId="3" fontId="58" fillId="25" borderId="0" xfId="62" applyNumberFormat="1" applyFont="1" applyFill="1" applyBorder="1" applyAlignment="1">
      <alignment horizontal="right"/>
    </xf>
    <xf numFmtId="0" fontId="55" fillId="25" borderId="0" xfId="62" applyFont="1" applyFill="1" applyBorder="1"/>
    <xf numFmtId="0" fontId="59" fillId="25" borderId="0" xfId="62" applyFont="1" applyFill="1" applyBorder="1" applyAlignment="1">
      <alignment vertical="center"/>
    </xf>
    <xf numFmtId="0" fontId="17" fillId="24" borderId="0" xfId="40" applyFont="1" applyFill="1" applyBorder="1" applyAlignment="1">
      <alignment horizontal="center" vertical="center"/>
    </xf>
    <xf numFmtId="49" fontId="22" fillId="24" borderId="0" xfId="40" applyNumberFormat="1" applyFont="1" applyFill="1" applyBorder="1" applyAlignment="1">
      <alignment horizontal="center" vertical="center" wrapText="1"/>
    </xf>
    <xf numFmtId="3" fontId="22" fillId="24" borderId="0" xfId="40" applyNumberFormat="1" applyFont="1" applyFill="1" applyBorder="1" applyAlignment="1">
      <alignment horizontal="center" wrapText="1"/>
    </xf>
    <xf numFmtId="49" fontId="18" fillId="25" borderId="0" xfId="62" applyNumberFormat="1" applyFont="1" applyFill="1" applyBorder="1" applyAlignment="1">
      <alignment vertical="center"/>
    </xf>
    <xf numFmtId="165" fontId="24" fillId="24" borderId="0" xfId="40" applyNumberFormat="1" applyFont="1" applyFill="1" applyBorder="1" applyAlignment="1">
      <alignment horizontal="center" vertical="center" wrapText="1"/>
    </xf>
    <xf numFmtId="165" fontId="18" fillId="27" borderId="0" xfId="40" applyNumberFormat="1" applyFont="1" applyFill="1" applyBorder="1" applyAlignment="1">
      <alignment horizontal="left" wrapText="1"/>
    </xf>
    <xf numFmtId="0" fontId="17" fillId="24" borderId="0" xfId="40" applyFont="1" applyFill="1" applyBorder="1" applyAlignment="1">
      <alignment horizontal="left"/>
    </xf>
    <xf numFmtId="0" fontId="18" fillId="25" borderId="0" xfId="63" applyFont="1" applyFill="1" applyBorder="1" applyAlignment="1">
      <alignment horizontal="center" vertical="center" wrapText="1"/>
    </xf>
    <xf numFmtId="0" fontId="18" fillId="0" borderId="0" xfId="63" applyFont="1" applyBorder="1" applyAlignment="1">
      <alignment horizontal="center" vertical="center" wrapText="1"/>
    </xf>
    <xf numFmtId="0" fontId="8" fillId="28" borderId="0" xfId="63" applyFont="1" applyFill="1" applyBorder="1" applyAlignment="1">
      <alignment horizontal="center"/>
    </xf>
    <xf numFmtId="0" fontId="8" fillId="25" borderId="0" xfId="63" applyFont="1" applyFill="1" applyBorder="1"/>
    <xf numFmtId="0" fontId="23" fillId="25" borderId="0" xfId="0" applyFont="1" applyFill="1" applyBorder="1" applyAlignment="1"/>
    <xf numFmtId="164" fontId="28" fillId="24" borderId="0" xfId="40" applyNumberFormat="1" applyFont="1" applyFill="1" applyBorder="1" applyAlignment="1">
      <alignment wrapText="1"/>
    </xf>
    <xf numFmtId="164" fontId="23" fillId="24" borderId="0" xfId="40" applyNumberFormat="1" applyFont="1" applyFill="1" applyBorder="1" applyAlignment="1">
      <alignment wrapText="1"/>
    </xf>
    <xf numFmtId="0" fontId="17" fillId="25" borderId="0" xfId="0" applyFont="1" applyFill="1" applyBorder="1" applyAlignment="1">
      <alignment horizontal="justify" vertical="center" readingOrder="1"/>
    </xf>
    <xf numFmtId="0" fontId="18" fillId="25" borderId="0" xfId="0" applyFont="1" applyFill="1" applyBorder="1" applyAlignment="1">
      <alignment horizontal="justify" vertical="center" readingOrder="1"/>
    </xf>
    <xf numFmtId="0" fontId="15"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0" fillId="30" borderId="20" xfId="0" applyFont="1" applyFill="1" applyBorder="1" applyAlignment="1">
      <alignment horizontal="center" vertical="center"/>
    </xf>
    <xf numFmtId="0" fontId="17" fillId="25" borderId="18" xfId="0" applyFont="1" applyFill="1" applyBorder="1" applyAlignment="1">
      <alignment horizontal="right"/>
    </xf>
    <xf numFmtId="0" fontId="76" fillId="24" borderId="0" xfId="40" applyFont="1" applyFill="1" applyBorder="1"/>
    <xf numFmtId="0" fontId="15" fillId="25" borderId="23" xfId="0" applyFont="1" applyFill="1" applyBorder="1" applyAlignment="1">
      <alignment horizontal="left"/>
    </xf>
    <xf numFmtId="0" fontId="15"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2" fillId="25" borderId="20" xfId="0" applyFont="1" applyFill="1" applyBorder="1"/>
    <xf numFmtId="0" fontId="47" fillId="25" borderId="0" xfId="62" applyFont="1" applyFill="1" applyBorder="1" applyAlignment="1">
      <alignment horizontal="left"/>
    </xf>
    <xf numFmtId="0" fontId="8" fillId="25" borderId="18" xfId="62" applyFill="1" applyBorder="1"/>
    <xf numFmtId="0" fontId="8" fillId="25" borderId="22" xfId="62" applyFill="1" applyBorder="1"/>
    <xf numFmtId="0" fontId="8" fillId="25" borderId="21" xfId="62" applyFill="1" applyBorder="1"/>
    <xf numFmtId="0" fontId="8" fillId="25" borderId="19" xfId="62" applyFill="1" applyBorder="1"/>
    <xf numFmtId="0" fontId="19" fillId="0" borderId="0" xfId="62" applyFont="1" applyBorder="1"/>
    <xf numFmtId="0" fontId="62" fillId="0" borderId="0" xfId="62" applyFont="1" applyBorder="1" applyAlignment="1"/>
    <xf numFmtId="0" fontId="8" fillId="25" borderId="19" xfId="62" applyFill="1" applyBorder="1" applyAlignment="1"/>
    <xf numFmtId="0" fontId="30" fillId="25" borderId="0" xfId="62" applyFont="1" applyFill="1" applyBorder="1"/>
    <xf numFmtId="0" fontId="17" fillId="25" borderId="18" xfId="63" applyFont="1" applyFill="1" applyBorder="1" applyAlignment="1">
      <alignment horizontal="left"/>
    </xf>
    <xf numFmtId="0" fontId="12" fillId="25" borderId="21" xfId="63" applyFont="1" applyFill="1" applyBorder="1"/>
    <xf numFmtId="0" fontId="12" fillId="25" borderId="19" xfId="63" applyFont="1" applyFill="1" applyBorder="1"/>
    <xf numFmtId="0" fontId="8" fillId="25" borderId="18" xfId="62" applyFill="1" applyBorder="1" applyAlignment="1">
      <alignment horizontal="left"/>
    </xf>
    <xf numFmtId="0" fontId="15" fillId="25" borderId="23" xfId="62" applyFont="1" applyFill="1" applyBorder="1" applyAlignment="1">
      <alignment horizontal="left"/>
    </xf>
    <xf numFmtId="0" fontId="8" fillId="25" borderId="20" xfId="62" applyFill="1" applyBorder="1"/>
    <xf numFmtId="0" fontId="8" fillId="25" borderId="20" xfId="62" applyFill="1" applyBorder="1" applyAlignment="1">
      <alignment vertical="center"/>
    </xf>
    <xf numFmtId="49" fontId="8" fillId="25" borderId="20" xfId="62" applyNumberFormat="1" applyFill="1" applyBorder="1" applyAlignment="1">
      <alignment vertical="center"/>
    </xf>
    <xf numFmtId="0" fontId="19" fillId="25" borderId="20" xfId="62" applyFont="1" applyFill="1" applyBorder="1"/>
    <xf numFmtId="0" fontId="20" fillId="31" borderId="20" xfId="62" applyFont="1" applyFill="1" applyBorder="1" applyAlignment="1">
      <alignment horizontal="center" vertical="center"/>
    </xf>
    <xf numFmtId="0" fontId="76" fillId="24" borderId="0" xfId="40" applyFont="1" applyFill="1" applyBorder="1" applyAlignment="1">
      <alignment horizontal="left" indent="1"/>
    </xf>
    <xf numFmtId="0" fontId="78" fillId="25" borderId="0" xfId="62" applyFont="1" applyFill="1" applyBorder="1"/>
    <xf numFmtId="3" fontId="87" fillId="25" borderId="0" xfId="62" applyNumberFormat="1" applyFont="1" applyFill="1" applyBorder="1" applyAlignment="1">
      <alignment horizontal="right"/>
    </xf>
    <xf numFmtId="166" fontId="79" fillId="25" borderId="0" xfId="62" applyNumberFormat="1" applyFont="1" applyFill="1" applyBorder="1" applyAlignment="1">
      <alignment horizontal="right" indent="2"/>
    </xf>
    <xf numFmtId="0" fontId="79" fillId="25" borderId="0" xfId="62" applyFont="1" applyFill="1" applyBorder="1"/>
    <xf numFmtId="0" fontId="8" fillId="26" borderId="32" xfId="62" applyFont="1" applyFill="1" applyBorder="1" applyAlignment="1">
      <alignment vertical="center"/>
    </xf>
    <xf numFmtId="0" fontId="8" fillId="26" borderId="33" xfId="62" applyFont="1" applyFill="1" applyBorder="1" applyAlignment="1">
      <alignment vertical="center"/>
    </xf>
    <xf numFmtId="0" fontId="47" fillId="26" borderId="32" xfId="62" applyFont="1" applyFill="1" applyBorder="1" applyAlignment="1">
      <alignment vertical="center"/>
    </xf>
    <xf numFmtId="0" fontId="47" fillId="26" borderId="33" xfId="62" applyFont="1" applyFill="1" applyBorder="1" applyAlignment="1">
      <alignment vertical="center"/>
    </xf>
    <xf numFmtId="0" fontId="20" fillId="31" borderId="19" xfId="62" applyFont="1" applyFill="1" applyBorder="1" applyAlignment="1">
      <alignment horizontal="center" vertical="center"/>
    </xf>
    <xf numFmtId="0" fontId="0" fillId="0" borderId="18" xfId="0" applyBorder="1"/>
    <xf numFmtId="0" fontId="8" fillId="32" borderId="0" xfId="62" applyFill="1"/>
    <xf numFmtId="0" fontId="15" fillId="32" borderId="0" xfId="62" applyFont="1" applyFill="1" applyBorder="1" applyAlignment="1"/>
    <xf numFmtId="0" fontId="16" fillId="32" borderId="0" xfId="62" applyFont="1" applyFill="1" applyBorder="1" applyAlignment="1">
      <alignment horizontal="justify" vertical="top" wrapText="1"/>
    </xf>
    <xf numFmtId="0" fontId="8" fillId="32" borderId="0" xfId="62" applyFill="1" applyBorder="1"/>
    <xf numFmtId="0" fontId="93" fillId="32" borderId="0" xfId="62" applyFont="1" applyFill="1" applyBorder="1" applyAlignment="1">
      <alignment horizontal="right"/>
    </xf>
    <xf numFmtId="0" fontId="16" fillId="33" borderId="0" xfId="62" applyFont="1" applyFill="1" applyBorder="1" applyAlignment="1">
      <alignment horizontal="justify" vertical="top" wrapText="1"/>
    </xf>
    <xf numFmtId="0" fontId="8" fillId="33" borderId="0" xfId="62" applyFill="1" applyBorder="1"/>
    <xf numFmtId="0" fontId="22" fillId="33" borderId="0" xfId="62" applyFont="1" applyFill="1" applyBorder="1" applyAlignment="1">
      <alignment horizontal="right"/>
    </xf>
    <xf numFmtId="0" fontId="8" fillId="0" borderId="0" xfId="62" applyAlignment="1">
      <alignment horizontal="right"/>
    </xf>
    <xf numFmtId="0" fontId="8" fillId="33" borderId="0" xfId="62" applyFill="1"/>
    <xf numFmtId="0" fontId="26" fillId="33" borderId="0" xfId="62" applyFont="1" applyFill="1" applyBorder="1" applyAlignment="1">
      <alignment horizontal="center" vertical="center"/>
    </xf>
    <xf numFmtId="0" fontId="9" fillId="33" borderId="0" xfId="62" applyFont="1" applyFill="1" applyBorder="1"/>
    <xf numFmtId="164" fontId="24" fillId="33" borderId="0" xfId="62" applyNumberFormat="1" applyFont="1" applyFill="1" applyBorder="1" applyAlignment="1">
      <alignment horizontal="center"/>
    </xf>
    <xf numFmtId="164" fontId="18" fillId="33" borderId="0" xfId="40" applyNumberFormat="1" applyFont="1" applyFill="1" applyBorder="1" applyAlignment="1">
      <alignment horizontal="center" wrapText="1"/>
    </xf>
    <xf numFmtId="164" fontId="18" fillId="34" borderId="0" xfId="40" applyNumberFormat="1" applyFont="1" applyFill="1" applyBorder="1" applyAlignment="1">
      <alignment horizontal="center" wrapText="1"/>
    </xf>
    <xf numFmtId="0" fontId="18" fillId="33" borderId="0" xfId="62" applyFont="1" applyFill="1" applyBorder="1"/>
    <xf numFmtId="0" fontId="17" fillId="33" borderId="0" xfId="62" applyFont="1" applyFill="1" applyBorder="1" applyAlignment="1">
      <alignment horizontal="center"/>
    </xf>
    <xf numFmtId="0" fontId="8" fillId="33" borderId="0" xfId="62" applyFill="1" applyAlignment="1">
      <alignment horizontal="center" vertical="center"/>
    </xf>
    <xf numFmtId="0" fontId="16" fillId="35" borderId="0" xfId="62" applyFont="1" applyFill="1" applyBorder="1" applyAlignment="1">
      <alignment horizontal="justify" vertical="top" wrapText="1"/>
    </xf>
    <xf numFmtId="0" fontId="16" fillId="36" borderId="0" xfId="62" applyFont="1" applyFill="1" applyBorder="1" applyAlignment="1">
      <alignment horizontal="justify" vertical="top" wrapText="1"/>
    </xf>
    <xf numFmtId="0" fontId="18" fillId="36" borderId="0" xfId="62" applyFont="1" applyFill="1" applyBorder="1"/>
    <xf numFmtId="0" fontId="16" fillId="36" borderId="0" xfId="62" applyFont="1" applyFill="1" applyBorder="1"/>
    <xf numFmtId="0" fontId="8" fillId="36" borderId="0" xfId="62" applyFill="1"/>
    <xf numFmtId="0" fontId="8" fillId="36" borderId="0" xfId="62" applyFill="1" applyBorder="1"/>
    <xf numFmtId="0" fontId="8" fillId="36" borderId="0" xfId="62" applyFill="1" applyAlignment="1">
      <alignment vertical="center"/>
    </xf>
    <xf numFmtId="164" fontId="18" fillId="36" borderId="0" xfId="40" applyNumberFormat="1" applyFont="1" applyFill="1" applyBorder="1" applyAlignment="1">
      <alignment horizontal="center" wrapText="1"/>
    </xf>
    <xf numFmtId="164" fontId="17" fillId="36" borderId="0" xfId="40" applyNumberFormat="1" applyFont="1" applyFill="1" applyBorder="1" applyAlignment="1">
      <alignment horizontal="left" wrapText="1"/>
    </xf>
    <xf numFmtId="0" fontId="19" fillId="36" borderId="0" xfId="62" applyFont="1" applyFill="1" applyBorder="1"/>
    <xf numFmtId="0" fontId="34" fillId="36" borderId="0" xfId="62" applyFont="1" applyFill="1" applyBorder="1" applyAlignment="1">
      <alignment vertical="center"/>
    </xf>
    <xf numFmtId="0" fontId="18" fillId="36" borderId="0" xfId="62" applyFont="1" applyFill="1" applyBorder="1" applyAlignment="1">
      <alignment horizontal="justify" vertical="top"/>
    </xf>
    <xf numFmtId="0" fontId="9" fillId="36" borderId="0" xfId="62" applyFont="1" applyFill="1" applyBorder="1"/>
    <xf numFmtId="164" fontId="24" fillId="36" borderId="0" xfId="62" applyNumberFormat="1" applyFont="1" applyFill="1" applyBorder="1" applyAlignment="1">
      <alignment horizontal="center"/>
    </xf>
    <xf numFmtId="0" fontId="16" fillId="36" borderId="38" xfId="62" applyFont="1" applyFill="1" applyBorder="1" applyAlignment="1">
      <alignment horizontal="justify" vertical="top" wrapText="1"/>
    </xf>
    <xf numFmtId="0" fontId="16" fillId="36" borderId="0" xfId="62" applyFont="1" applyFill="1" applyBorder="1" applyAlignment="1">
      <alignment horizontal="justify" vertical="center" wrapText="1"/>
    </xf>
    <xf numFmtId="0" fontId="30" fillId="36" borderId="38" xfId="62" applyFont="1" applyFill="1" applyBorder="1"/>
    <xf numFmtId="0" fontId="94" fillId="38" borderId="0" xfId="62" applyFont="1" applyFill="1" applyBorder="1" applyAlignment="1">
      <alignment horizontal="center" vertical="center"/>
    </xf>
    <xf numFmtId="0" fontId="8" fillId="36" borderId="39" xfId="62" applyFill="1" applyBorder="1"/>
    <xf numFmtId="0" fontId="8" fillId="31" borderId="30" xfId="62" applyFill="1" applyBorder="1"/>
    <xf numFmtId="0" fontId="8" fillId="30" borderId="14" xfId="62" applyFill="1" applyBorder="1"/>
    <xf numFmtId="0" fontId="8" fillId="36" borderId="40" xfId="62" applyFill="1" applyBorder="1"/>
    <xf numFmtId="0" fontId="8" fillId="36" borderId="14" xfId="62" applyFill="1" applyBorder="1"/>
    <xf numFmtId="0" fontId="0" fillId="0" borderId="41" xfId="0" applyFill="1" applyBorder="1"/>
    <xf numFmtId="164" fontId="23" fillId="24" borderId="43" xfId="40" applyNumberFormat="1" applyFont="1" applyFill="1" applyBorder="1" applyAlignment="1">
      <alignment horizontal="left" wrapText="1"/>
    </xf>
    <xf numFmtId="164" fontId="23" fillId="24" borderId="18" xfId="40" applyNumberFormat="1" applyFont="1" applyFill="1" applyBorder="1" applyAlignment="1">
      <alignment horizontal="left" wrapText="1"/>
    </xf>
    <xf numFmtId="164" fontId="18" fillId="24" borderId="18" xfId="40" applyNumberFormat="1" applyFont="1" applyFill="1" applyBorder="1" applyAlignment="1">
      <alignment horizontal="center" wrapText="1"/>
    </xf>
    <xf numFmtId="0" fontId="18" fillId="25" borderId="22" xfId="0" applyFont="1" applyFill="1" applyBorder="1"/>
    <xf numFmtId="0" fontId="18" fillId="25" borderId="21" xfId="0" applyFont="1" applyFill="1" applyBorder="1"/>
    <xf numFmtId="0" fontId="18" fillId="25" borderId="19" xfId="0" applyFont="1" applyFill="1" applyBorder="1"/>
    <xf numFmtId="164" fontId="18" fillId="24" borderId="19" xfId="40" applyNumberFormat="1" applyFont="1" applyFill="1" applyBorder="1" applyAlignment="1">
      <alignment horizontal="center" wrapText="1"/>
    </xf>
    <xf numFmtId="164" fontId="18" fillId="24" borderId="41" xfId="40" applyNumberFormat="1" applyFont="1" applyFill="1" applyBorder="1" applyAlignment="1">
      <alignment horizontal="center" readingOrder="1"/>
    </xf>
    <xf numFmtId="0" fontId="18" fillId="25" borderId="18" xfId="0" applyFont="1" applyFill="1" applyBorder="1" applyAlignment="1">
      <alignment readingOrder="1"/>
    </xf>
    <xf numFmtId="164" fontId="18" fillId="24" borderId="18" xfId="40" applyNumberFormat="1" applyFont="1" applyFill="1" applyBorder="1" applyAlignment="1">
      <alignment horizontal="center" readingOrder="1"/>
    </xf>
    <xf numFmtId="0" fontId="17" fillId="24" borderId="42" xfId="40" applyFont="1" applyFill="1" applyBorder="1" applyAlignment="1">
      <alignment horizontal="right" readingOrder="1"/>
    </xf>
    <xf numFmtId="0" fontId="18" fillId="25" borderId="23" xfId="0" applyFont="1" applyFill="1" applyBorder="1" applyAlignment="1">
      <alignment readingOrder="1"/>
    </xf>
    <xf numFmtId="0" fontId="23" fillId="25" borderId="20" xfId="0" applyFont="1" applyFill="1" applyBorder="1" applyAlignment="1">
      <alignment horizontal="left" indent="1" readingOrder="1"/>
    </xf>
    <xf numFmtId="164" fontId="18" fillId="24" borderId="23" xfId="40" applyNumberFormat="1" applyFont="1" applyFill="1" applyBorder="1" applyAlignment="1">
      <alignment horizontal="center" readingOrder="1"/>
    </xf>
    <xf numFmtId="164" fontId="18" fillId="24" borderId="22" xfId="40" applyNumberFormat="1" applyFont="1" applyFill="1" applyBorder="1" applyAlignment="1">
      <alignment horizontal="center" readingOrder="1"/>
    </xf>
    <xf numFmtId="164" fontId="18" fillId="24" borderId="20" xfId="40" applyNumberFormat="1" applyFont="1" applyFill="1" applyBorder="1" applyAlignment="1">
      <alignment horizontal="center" readingOrder="1"/>
    </xf>
    <xf numFmtId="0" fontId="0" fillId="0" borderId="0" xfId="0" applyBorder="1" applyAlignment="1">
      <alignment readingOrder="2"/>
    </xf>
    <xf numFmtId="0" fontId="15"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9" fillId="25" borderId="19" xfId="0" applyFont="1" applyFill="1" applyBorder="1" applyAlignment="1">
      <alignment readingOrder="1"/>
    </xf>
    <xf numFmtId="0" fontId="15" fillId="25" borderId="0" xfId="0" applyFont="1" applyFill="1" applyBorder="1" applyAlignment="1">
      <alignment horizontal="left" readingOrder="1"/>
    </xf>
    <xf numFmtId="0" fontId="0" fillId="36" borderId="0" xfId="0" applyFill="1"/>
    <xf numFmtId="0" fontId="0" fillId="36" borderId="0" xfId="0" applyFill="1" applyBorder="1"/>
    <xf numFmtId="0" fontId="18" fillId="36" borderId="0" xfId="0" applyFont="1" applyFill="1" applyBorder="1"/>
    <xf numFmtId="0" fontId="17" fillId="37" borderId="0" xfId="40" applyFont="1" applyFill="1" applyBorder="1"/>
    <xf numFmtId="0" fontId="36" fillId="25" borderId="20" xfId="0" applyFont="1" applyFill="1" applyBorder="1" applyAlignment="1">
      <alignment vertical="center"/>
    </xf>
    <xf numFmtId="3" fontId="18" fillId="25" borderId="0" xfId="59" applyNumberFormat="1" applyFont="1" applyFill="1" applyBorder="1" applyAlignment="1">
      <alignment horizontal="right"/>
    </xf>
    <xf numFmtId="166" fontId="18" fillId="25" borderId="0" xfId="59" applyNumberFormat="1" applyFont="1" applyFill="1" applyBorder="1" applyAlignment="1">
      <alignment horizontal="right"/>
    </xf>
    <xf numFmtId="0" fontId="36" fillId="25" borderId="20" xfId="0" applyFont="1" applyFill="1" applyBorder="1"/>
    <xf numFmtId="3" fontId="18" fillId="25" borderId="0" xfId="59" applyNumberFormat="1" applyFont="1" applyFill="1" applyBorder="1"/>
    <xf numFmtId="0" fontId="0" fillId="26" borderId="0" xfId="51" applyFont="1" applyFill="1" applyBorder="1"/>
    <xf numFmtId="0" fontId="8" fillId="26" borderId="0" xfId="51" applyFont="1" applyFill="1" applyBorder="1"/>
    <xf numFmtId="0" fontId="47" fillId="26" borderId="0" xfId="51" applyFont="1" applyFill="1" applyBorder="1"/>
    <xf numFmtId="0" fontId="70" fillId="26" borderId="0" xfId="51" applyFont="1" applyFill="1" applyBorder="1"/>
    <xf numFmtId="0" fontId="76" fillId="24" borderId="0" xfId="40" applyFont="1" applyFill="1" applyBorder="1" applyAlignment="1">
      <alignment vertical="center"/>
    </xf>
    <xf numFmtId="165" fontId="76" fillId="27" borderId="0" xfId="40" applyNumberFormat="1" applyFont="1" applyFill="1" applyBorder="1" applyAlignment="1">
      <alignment horizontal="right"/>
    </xf>
    <xf numFmtId="0" fontId="33" fillId="25" borderId="19" xfId="0" applyFont="1" applyFill="1" applyBorder="1"/>
    <xf numFmtId="0" fontId="33" fillId="25" borderId="20" xfId="0" applyFont="1" applyFill="1" applyBorder="1"/>
    <xf numFmtId="0" fontId="35" fillId="27" borderId="0" xfId="40" applyFont="1" applyFill="1" applyBorder="1" applyAlignment="1">
      <alignment horizontal="left" vertical="top" wrapText="1"/>
    </xf>
    <xf numFmtId="0" fontId="15" fillId="26" borderId="41" xfId="0" applyFont="1" applyFill="1" applyBorder="1" applyAlignment="1">
      <alignment horizontal="center" vertical="center"/>
    </xf>
    <xf numFmtId="0" fontId="15" fillId="26" borderId="41" xfId="0" applyFont="1" applyFill="1" applyBorder="1" applyAlignment="1">
      <alignment horizontal="center" vertical="center" readingOrder="1"/>
    </xf>
    <xf numFmtId="0" fontId="22" fillId="26" borderId="41" xfId="0" applyFont="1" applyFill="1" applyBorder="1" applyAlignment="1">
      <alignment horizontal="center" vertical="center"/>
    </xf>
    <xf numFmtId="164" fontId="18" fillId="38" borderId="39" xfId="40" applyNumberFormat="1" applyFont="1" applyFill="1" applyBorder="1" applyAlignment="1">
      <alignment horizontal="center" wrapText="1"/>
    </xf>
    <xf numFmtId="0" fontId="18" fillId="36" borderId="0" xfId="62" applyFont="1" applyFill="1" applyBorder="1" applyAlignment="1">
      <alignment horizontal="left" vertical="center"/>
    </xf>
    <xf numFmtId="0" fontId="16" fillId="36" borderId="0" xfId="62" applyFont="1" applyFill="1" applyBorder="1" applyAlignment="1">
      <alignment horizontal="left" vertical="center"/>
    </xf>
    <xf numFmtId="0" fontId="17" fillId="25" borderId="0" xfId="0" applyFont="1" applyFill="1" applyBorder="1" applyAlignment="1">
      <alignment horizontal="center"/>
    </xf>
    <xf numFmtId="0" fontId="17" fillId="39" borderId="0" xfId="40" applyFont="1" applyFill="1" applyBorder="1"/>
    <xf numFmtId="0" fontId="17" fillId="41" borderId="0" xfId="40" applyFont="1" applyFill="1" applyBorder="1"/>
    <xf numFmtId="0" fontId="17" fillId="31" borderId="0" xfId="0" applyFont="1" applyFill="1" applyBorder="1"/>
    <xf numFmtId="0" fontId="0" fillId="35" borderId="0" xfId="0" applyFill="1" applyBorder="1"/>
    <xf numFmtId="0" fontId="17" fillId="40" borderId="0" xfId="40" applyFont="1" applyFill="1" applyBorder="1"/>
    <xf numFmtId="0" fontId="18" fillId="35" borderId="0" xfId="0" applyFont="1" applyFill="1" applyBorder="1"/>
    <xf numFmtId="0" fontId="34" fillId="35" borderId="0" xfId="0" applyFont="1" applyFill="1" applyBorder="1"/>
    <xf numFmtId="0" fontId="17" fillId="35" borderId="0" xfId="0" applyFont="1" applyFill="1" applyBorder="1"/>
    <xf numFmtId="0" fontId="0" fillId="35" borderId="18" xfId="0" applyFill="1" applyBorder="1"/>
    <xf numFmtId="0" fontId="17" fillId="35" borderId="18" xfId="0" applyFont="1" applyFill="1" applyBorder="1"/>
    <xf numFmtId="0" fontId="18" fillId="35" borderId="18" xfId="0" applyFont="1" applyFill="1" applyBorder="1"/>
    <xf numFmtId="0" fontId="98" fillId="40" borderId="0" xfId="40" applyFont="1" applyFill="1" applyBorder="1"/>
    <xf numFmtId="0" fontId="8" fillId="29" borderId="47" xfId="62" applyFill="1" applyBorder="1"/>
    <xf numFmtId="3" fontId="76" fillId="25" borderId="0" xfId="59" applyNumberFormat="1" applyFont="1" applyFill="1" applyBorder="1" applyAlignment="1">
      <alignment horizontal="right"/>
    </xf>
    <xf numFmtId="0" fontId="0" fillId="26" borderId="0" xfId="51" applyFont="1" applyFill="1" applyBorder="1" applyAlignment="1">
      <alignment vertical="center"/>
    </xf>
    <xf numFmtId="0" fontId="19" fillId="26" borderId="0" xfId="51" applyFont="1" applyFill="1" applyBorder="1"/>
    <xf numFmtId="0" fontId="30" fillId="26" borderId="0" xfId="51" applyFont="1" applyFill="1" applyBorder="1"/>
    <xf numFmtId="0" fontId="49" fillId="26" borderId="0" xfId="51" applyFont="1" applyFill="1" applyBorder="1" applyAlignment="1">
      <alignment horizontal="center"/>
    </xf>
    <xf numFmtId="0" fontId="62" fillId="26" borderId="0" xfId="51" applyFont="1" applyFill="1" applyBorder="1"/>
    <xf numFmtId="0" fontId="15" fillId="26" borderId="0" xfId="51" applyFont="1" applyFill="1" applyBorder="1"/>
    <xf numFmtId="0" fontId="98" fillId="27" borderId="0" xfId="61" applyFont="1" applyFill="1" applyBorder="1" applyAlignment="1">
      <alignment horizontal="left" indent="1"/>
    </xf>
    <xf numFmtId="0" fontId="81" fillId="26" borderId="15" xfId="62" applyFont="1" applyFill="1" applyBorder="1" applyAlignment="1">
      <alignment vertical="center"/>
    </xf>
    <xf numFmtId="3" fontId="76" fillId="24" borderId="0" xfId="40" applyNumberFormat="1" applyFont="1" applyFill="1" applyBorder="1" applyAlignment="1">
      <alignment horizontal="right" wrapText="1"/>
    </xf>
    <xf numFmtId="3" fontId="76" fillId="24" borderId="0" xfId="40" applyNumberFormat="1" applyFont="1" applyFill="1" applyBorder="1" applyAlignment="1">
      <alignment horizontal="right" vertical="center" wrapText="1"/>
    </xf>
    <xf numFmtId="0" fontId="47" fillId="26" borderId="33" xfId="63" applyFont="1" applyFill="1" applyBorder="1" applyAlignment="1">
      <alignment horizontal="left" vertical="center"/>
    </xf>
    <xf numFmtId="0" fontId="81" fillId="26" borderId="15" xfId="0" applyFont="1" applyFill="1" applyBorder="1" applyAlignment="1">
      <alignment vertical="center"/>
    </xf>
    <xf numFmtId="0" fontId="19" fillId="26" borderId="16" xfId="62" applyFont="1" applyFill="1" applyBorder="1" applyAlignment="1">
      <alignment vertical="center"/>
    </xf>
    <xf numFmtId="0" fontId="10" fillId="26" borderId="16" xfId="62" applyFont="1" applyFill="1" applyBorder="1" applyAlignment="1">
      <alignment vertical="center"/>
    </xf>
    <xf numFmtId="0" fontId="10" fillId="26" borderId="17" xfId="62" applyFont="1" applyFill="1" applyBorder="1" applyAlignment="1">
      <alignment vertical="center"/>
    </xf>
    <xf numFmtId="0" fontId="20" fillId="30" borderId="50" xfId="62" applyFont="1" applyFill="1" applyBorder="1" applyAlignment="1">
      <alignment horizontal="center" vertical="center"/>
    </xf>
    <xf numFmtId="0" fontId="15" fillId="25" borderId="0" xfId="62" applyFont="1" applyFill="1" applyBorder="1" applyAlignment="1">
      <alignment horizontal="left"/>
    </xf>
    <xf numFmtId="164" fontId="88" fillId="26" borderId="0" xfId="40" applyNumberFormat="1" applyFont="1" applyFill="1" applyBorder="1" applyAlignment="1">
      <alignment horizontal="right" wrapText="1"/>
    </xf>
    <xf numFmtId="0" fontId="20" fillId="31" borderId="19" xfId="63" applyFont="1" applyFill="1" applyBorder="1" applyAlignment="1">
      <alignment horizontal="center" vertical="center"/>
    </xf>
    <xf numFmtId="0" fontId="17" fillId="25" borderId="0" xfId="62" applyFont="1" applyFill="1" applyBorder="1" applyAlignment="1">
      <alignment horizontal="center"/>
    </xf>
    <xf numFmtId="0" fontId="8" fillId="25" borderId="0" xfId="70" applyFill="1"/>
    <xf numFmtId="0" fontId="8" fillId="25" borderId="18" xfId="70" applyFill="1" applyBorder="1" applyAlignment="1">
      <alignment horizontal="left"/>
    </xf>
    <xf numFmtId="0" fontId="9" fillId="25" borderId="18" xfId="70" applyFont="1" applyFill="1" applyBorder="1"/>
    <xf numFmtId="0" fontId="9" fillId="0" borderId="18" xfId="70" applyFont="1" applyBorder="1"/>
    <xf numFmtId="0" fontId="8" fillId="25" borderId="18" xfId="70" applyFill="1" applyBorder="1"/>
    <xf numFmtId="0" fontId="8" fillId="0" borderId="0" xfId="70"/>
    <xf numFmtId="0" fontId="14" fillId="25" borderId="0" xfId="70" applyFont="1" applyFill="1" applyBorder="1" applyAlignment="1">
      <alignment horizontal="left"/>
    </xf>
    <xf numFmtId="0" fontId="9" fillId="25" borderId="0" xfId="70" applyFont="1" applyFill="1" applyBorder="1"/>
    <xf numFmtId="0" fontId="18" fillId="25" borderId="0" xfId="70" applyFont="1" applyFill="1" applyBorder="1"/>
    <xf numFmtId="0" fontId="8" fillId="25" borderId="21" xfId="70" applyFill="1" applyBorder="1"/>
    <xf numFmtId="0" fontId="8" fillId="25" borderId="0" xfId="70" applyFill="1" applyBorder="1"/>
    <xf numFmtId="0" fontId="11" fillId="25" borderId="19" xfId="70" applyFont="1" applyFill="1" applyBorder="1"/>
    <xf numFmtId="0" fontId="8" fillId="25" borderId="0" xfId="70" applyFill="1" applyAlignment="1">
      <alignment vertical="center"/>
    </xf>
    <xf numFmtId="0" fontId="8" fillId="25" borderId="0" xfId="70" applyFill="1" applyBorder="1" applyAlignment="1">
      <alignment vertical="center"/>
    </xf>
    <xf numFmtId="0" fontId="8" fillId="0" borderId="0" xfId="70" applyAlignment="1">
      <alignment vertical="center"/>
    </xf>
    <xf numFmtId="0" fontId="16" fillId="25" borderId="0" xfId="70" applyFont="1" applyFill="1" applyBorder="1"/>
    <xf numFmtId="0" fontId="9" fillId="0" borderId="0" xfId="70" applyFont="1"/>
    <xf numFmtId="0" fontId="17" fillId="25" borderId="0" xfId="70" applyFont="1" applyFill="1" applyBorder="1" applyAlignment="1"/>
    <xf numFmtId="0" fontId="17" fillId="25" borderId="0" xfId="70" applyFont="1" applyFill="1" applyBorder="1" applyAlignment="1">
      <alignment horizontal="center"/>
    </xf>
    <xf numFmtId="0" fontId="16" fillId="25" borderId="0" xfId="70" applyFont="1" applyFill="1" applyBorder="1" applyAlignment="1">
      <alignment vertical="center"/>
    </xf>
    <xf numFmtId="0" fontId="36" fillId="25" borderId="0" xfId="70" applyFont="1" applyFill="1"/>
    <xf numFmtId="0" fontId="36" fillId="25" borderId="0" xfId="70" applyFont="1" applyFill="1" applyBorder="1"/>
    <xf numFmtId="3" fontId="39" fillId="25" borderId="0" xfId="70" applyNumberFormat="1" applyFont="1" applyFill="1" applyBorder="1" applyAlignment="1">
      <alignment horizontal="right"/>
    </xf>
    <xf numFmtId="0" fontId="36" fillId="0" borderId="0" xfId="70" applyFont="1"/>
    <xf numFmtId="0" fontId="18" fillId="25" borderId="0" xfId="70" applyFont="1" applyFill="1" applyBorder="1" applyAlignment="1">
      <alignment horizontal="right"/>
    </xf>
    <xf numFmtId="0" fontId="38" fillId="25" borderId="19" xfId="70" applyFont="1" applyFill="1" applyBorder="1"/>
    <xf numFmtId="0" fontId="18" fillId="26" borderId="0" xfId="70" applyFont="1" applyFill="1" applyBorder="1"/>
    <xf numFmtId="0" fontId="8" fillId="0" borderId="0" xfId="70" applyFill="1"/>
    <xf numFmtId="0" fontId="8" fillId="25" borderId="0" xfId="70" applyFill="1" applyAlignment="1">
      <alignment vertical="top"/>
    </xf>
    <xf numFmtId="0" fontId="11" fillId="25" borderId="19" xfId="70" applyFont="1" applyFill="1" applyBorder="1" applyAlignment="1">
      <alignment vertical="top"/>
    </xf>
    <xf numFmtId="0" fontId="50" fillId="25" borderId="0" xfId="70" applyFont="1" applyFill="1" applyBorder="1" applyAlignment="1">
      <alignment vertical="top" wrapText="1"/>
    </xf>
    <xf numFmtId="0" fontId="8" fillId="0" borderId="0" xfId="70" applyAlignment="1">
      <alignment vertical="top"/>
    </xf>
    <xf numFmtId="0" fontId="50" fillId="25" borderId="0" xfId="70" applyFont="1" applyFill="1" applyBorder="1" applyAlignment="1">
      <alignment wrapText="1"/>
    </xf>
    <xf numFmtId="0" fontId="17" fillId="25" borderId="0" xfId="70" applyFont="1" applyFill="1" applyBorder="1" applyAlignment="1">
      <alignment horizontal="right"/>
    </xf>
    <xf numFmtId="0" fontId="8" fillId="25" borderId="0" xfId="70" applyFill="1" applyAlignment="1"/>
    <xf numFmtId="0" fontId="8" fillId="25" borderId="0" xfId="70" applyFill="1" applyBorder="1" applyAlignment="1"/>
    <xf numFmtId="3" fontId="76" fillId="26" borderId="0" xfId="70" applyNumberFormat="1" applyFont="1" applyFill="1" applyBorder="1" applyAlignment="1">
      <alignment horizontal="right"/>
    </xf>
    <xf numFmtId="0" fontId="11" fillId="25" borderId="19" xfId="70" applyFont="1" applyFill="1" applyBorder="1" applyAlignment="1"/>
    <xf numFmtId="0" fontId="8" fillId="0" borderId="0" xfId="70" applyAlignment="1"/>
    <xf numFmtId="0" fontId="11" fillId="25" borderId="19" xfId="70" applyFont="1" applyFill="1" applyBorder="1" applyAlignment="1">
      <alignment vertical="center"/>
    </xf>
    <xf numFmtId="0" fontId="16" fillId="26" borderId="0" xfId="70" applyFont="1" applyFill="1" applyBorder="1"/>
    <xf numFmtId="0" fontId="17" fillId="26" borderId="0" xfId="70" applyFont="1" applyFill="1" applyBorder="1" applyAlignment="1">
      <alignment horizontal="right"/>
    </xf>
    <xf numFmtId="0" fontId="35" fillId="25" borderId="0" xfId="70" applyFont="1" applyFill="1" applyBorder="1" applyAlignment="1">
      <alignment vertical="center"/>
    </xf>
    <xf numFmtId="0" fontId="79" fillId="25" borderId="0" xfId="70" applyFont="1" applyFill="1" applyBorder="1" applyAlignment="1">
      <alignment horizontal="left" vertical="center"/>
    </xf>
    <xf numFmtId="0" fontId="20" fillId="38" borderId="19" xfId="70" applyFont="1" applyFill="1" applyBorder="1" applyAlignment="1">
      <alignment horizontal="center" vertical="center"/>
    </xf>
    <xf numFmtId="0" fontId="18" fillId="0" borderId="0" xfId="70" applyFont="1"/>
    <xf numFmtId="0" fontId="8" fillId="0" borderId="0" xfId="62" applyBorder="1"/>
    <xf numFmtId="0" fontId="8" fillId="26" borderId="0" xfId="71" applyFill="1" applyBorder="1"/>
    <xf numFmtId="0" fontId="8" fillId="25" borderId="21" xfId="72" applyFill="1" applyBorder="1"/>
    <xf numFmtId="0" fontId="8" fillId="25" borderId="19" xfId="72" applyFill="1" applyBorder="1"/>
    <xf numFmtId="0" fontId="53" fillId="0" borderId="0" xfId="70" applyFont="1"/>
    <xf numFmtId="0" fontId="8" fillId="25" borderId="22" xfId="70" applyFill="1" applyBorder="1"/>
    <xf numFmtId="0" fontId="8" fillId="26" borderId="0" xfId="70" applyFill="1" applyBorder="1"/>
    <xf numFmtId="0" fontId="17" fillId="24" borderId="0" xfId="40" applyFont="1" applyFill="1" applyBorder="1" applyAlignment="1">
      <alignment vertical="center"/>
    </xf>
    <xf numFmtId="164" fontId="22" fillId="26" borderId="0" xfId="40" applyNumberFormat="1" applyFont="1" applyFill="1" applyBorder="1" applyAlignment="1">
      <alignment horizontal="right" vertical="center" wrapText="1"/>
    </xf>
    <xf numFmtId="0" fontId="17" fillId="24" borderId="0" xfId="40" applyFont="1" applyFill="1" applyBorder="1" applyAlignment="1">
      <alignment horizontal="justify" vertical="center"/>
    </xf>
    <xf numFmtId="3" fontId="8" fillId="0" borderId="0" xfId="70" applyNumberFormat="1"/>
    <xf numFmtId="0" fontId="17" fillId="27" borderId="0" xfId="40" applyFont="1" applyFill="1" applyBorder="1" applyAlignment="1">
      <alignment horizontal="left"/>
    </xf>
    <xf numFmtId="0" fontId="19" fillId="25" borderId="0" xfId="70" applyFont="1" applyFill="1" applyBorder="1"/>
    <xf numFmtId="0" fontId="22" fillId="27" borderId="0" xfId="40" applyFont="1" applyFill="1" applyBorder="1" applyAlignment="1">
      <alignment horizontal="left" indent="1"/>
    </xf>
    <xf numFmtId="0" fontId="17" fillId="26" borderId="0" xfId="70" applyFont="1" applyFill="1" applyBorder="1" applyAlignment="1">
      <alignment horizontal="left"/>
    </xf>
    <xf numFmtId="0" fontId="8" fillId="0" borderId="0" xfId="70" applyBorder="1"/>
    <xf numFmtId="0" fontId="8" fillId="25" borderId="20" xfId="70" applyFill="1" applyBorder="1"/>
    <xf numFmtId="0" fontId="18" fillId="27" borderId="0" xfId="40" applyFont="1" applyFill="1" applyBorder="1" applyAlignment="1">
      <alignment horizontal="left"/>
    </xf>
    <xf numFmtId="0" fontId="22" fillId="25" borderId="0" xfId="70" applyFont="1" applyFill="1" applyBorder="1" applyAlignment="1">
      <alignment horizontal="left"/>
    </xf>
    <xf numFmtId="0" fontId="22" fillId="26" borderId="0" xfId="70" applyFont="1" applyFill="1" applyBorder="1" applyAlignment="1">
      <alignment horizontal="right"/>
    </xf>
    <xf numFmtId="166" fontId="88" fillId="26" borderId="0" xfId="40" applyNumberFormat="1" applyFont="1" applyFill="1" applyBorder="1" applyAlignment="1">
      <alignment horizontal="right" wrapText="1"/>
    </xf>
    <xf numFmtId="0" fontId="35" fillId="25" borderId="0" xfId="70" applyFont="1" applyFill="1" applyBorder="1"/>
    <xf numFmtId="0" fontId="0" fillId="26" borderId="0" xfId="0" applyFill="1"/>
    <xf numFmtId="0" fontId="17" fillId="25" borderId="11" xfId="62" applyFont="1" applyFill="1" applyBorder="1" applyAlignment="1">
      <alignment horizontal="center"/>
    </xf>
    <xf numFmtId="0" fontId="18" fillId="25" borderId="0" xfId="62" applyFont="1" applyFill="1" applyBorder="1" applyAlignment="1">
      <alignment horizontal="left" indent="1"/>
    </xf>
    <xf numFmtId="0" fontId="76" fillId="25" borderId="0" xfId="62" applyFont="1" applyFill="1" applyBorder="1" applyAlignment="1">
      <alignment horizontal="left"/>
    </xf>
    <xf numFmtId="0" fontId="15" fillId="25" borderId="0" xfId="70" applyFont="1" applyFill="1" applyBorder="1" applyAlignment="1">
      <alignment horizontal="right"/>
    </xf>
    <xf numFmtId="0" fontId="51" fillId="25" borderId="0" xfId="70" applyFont="1" applyFill="1"/>
    <xf numFmtId="0" fontId="51" fillId="25" borderId="20" xfId="70" applyFont="1" applyFill="1" applyBorder="1"/>
    <xf numFmtId="1" fontId="88" fillId="26" borderId="0" xfId="70" applyNumberFormat="1" applyFont="1" applyFill="1" applyBorder="1" applyAlignment="1">
      <alignment horizontal="right"/>
    </xf>
    <xf numFmtId="0" fontId="51" fillId="25" borderId="0" xfId="70" applyFont="1" applyFill="1" applyBorder="1"/>
    <xf numFmtId="0" fontId="51" fillId="0" borderId="0" xfId="70" applyFont="1"/>
    <xf numFmtId="0" fontId="19" fillId="25" borderId="0" xfId="70" applyFont="1" applyFill="1"/>
    <xf numFmtId="0" fontId="19" fillId="25" borderId="20" xfId="70" applyFont="1" applyFill="1" applyBorder="1"/>
    <xf numFmtId="1" fontId="22" fillId="26" borderId="0" xfId="70" applyNumberFormat="1" applyFont="1" applyFill="1" applyBorder="1" applyAlignment="1">
      <alignment horizontal="right"/>
    </xf>
    <xf numFmtId="0" fontId="19" fillId="0" borderId="0" xfId="70" applyFont="1"/>
    <xf numFmtId="0" fontId="18" fillId="26" borderId="0" xfId="70" applyFont="1" applyFill="1" applyBorder="1" applyAlignment="1">
      <alignment horizontal="left"/>
    </xf>
    <xf numFmtId="0" fontId="53" fillId="25" borderId="0" xfId="70" applyFont="1" applyFill="1"/>
    <xf numFmtId="0" fontId="80" fillId="25" borderId="20" xfId="70" applyFont="1" applyFill="1" applyBorder="1"/>
    <xf numFmtId="0" fontId="84" fillId="25" borderId="0" xfId="70" applyFont="1" applyFill="1" applyBorder="1" applyAlignment="1">
      <alignment horizontal="left"/>
    </xf>
    <xf numFmtId="0" fontId="35" fillId="25" borderId="0" xfId="70" applyFont="1" applyFill="1"/>
    <xf numFmtId="0" fontId="86" fillId="25" borderId="20" xfId="70" applyFont="1" applyFill="1" applyBorder="1"/>
    <xf numFmtId="3" fontId="88" fillId="26" borderId="0" xfId="70" applyNumberFormat="1" applyFont="1" applyFill="1" applyBorder="1" applyAlignment="1">
      <alignment horizontal="right"/>
    </xf>
    <xf numFmtId="0" fontId="35" fillId="0" borderId="0" xfId="70" applyFont="1"/>
    <xf numFmtId="3" fontId="11" fillId="25" borderId="0" xfId="70" applyNumberFormat="1" applyFont="1" applyFill="1" applyBorder="1"/>
    <xf numFmtId="0" fontId="35" fillId="25" borderId="0" xfId="70" applyFont="1" applyFill="1" applyBorder="1" applyAlignment="1"/>
    <xf numFmtId="0" fontId="53" fillId="25" borderId="0" xfId="70" applyFont="1" applyFill="1" applyBorder="1" applyAlignment="1"/>
    <xf numFmtId="0" fontId="8" fillId="26" borderId="20" xfId="70" applyFill="1" applyBorder="1"/>
    <xf numFmtId="0" fontId="54" fillId="26" borderId="0" xfId="70" applyFont="1" applyFill="1" applyBorder="1" applyAlignment="1"/>
    <xf numFmtId="0" fontId="35" fillId="26" borderId="0" xfId="70" applyFont="1" applyFill="1" applyBorder="1"/>
    <xf numFmtId="0" fontId="22" fillId="26" borderId="0" xfId="70" applyFont="1" applyFill="1" applyBorder="1" applyAlignment="1">
      <alignment horizontal="left" wrapText="1"/>
    </xf>
    <xf numFmtId="0" fontId="11" fillId="26" borderId="0" xfId="70" applyFont="1" applyFill="1" applyBorder="1"/>
    <xf numFmtId="0" fontId="53" fillId="26" borderId="0" xfId="70" applyFont="1" applyFill="1" applyBorder="1"/>
    <xf numFmtId="0" fontId="17" fillId="26" borderId="0" xfId="70" applyFont="1" applyFill="1" applyBorder="1" applyAlignment="1">
      <alignment horizontal="center"/>
    </xf>
    <xf numFmtId="0" fontId="24" fillId="26" borderId="0" xfId="70" applyFont="1" applyFill="1" applyBorder="1" applyAlignment="1">
      <alignment horizontal="left"/>
    </xf>
    <xf numFmtId="0" fontId="16" fillId="25" borderId="0" xfId="70" applyFont="1" applyFill="1"/>
    <xf numFmtId="0" fontId="16" fillId="26" borderId="20" xfId="70" applyFont="1" applyFill="1" applyBorder="1"/>
    <xf numFmtId="0" fontId="17" fillId="26" borderId="0" xfId="70" applyFont="1" applyFill="1" applyBorder="1" applyAlignment="1">
      <alignment horizontal="left" indent="1"/>
    </xf>
    <xf numFmtId="0" fontId="16" fillId="0" borderId="0" xfId="70" applyFont="1"/>
    <xf numFmtId="166" fontId="18" fillId="26" borderId="0" xfId="70" applyNumberFormat="1" applyFont="1" applyFill="1" applyBorder="1" applyAlignment="1">
      <alignment horizontal="center"/>
    </xf>
    <xf numFmtId="165" fontId="15" fillId="26" borderId="0" xfId="70" applyNumberFormat="1" applyFont="1" applyFill="1" applyBorder="1" applyAlignment="1">
      <alignment horizontal="center"/>
    </xf>
    <xf numFmtId="0" fontId="19" fillId="26" borderId="20" xfId="70" applyFont="1" applyFill="1" applyBorder="1"/>
    <xf numFmtId="0" fontId="18" fillId="26" borderId="20" xfId="70" applyFont="1" applyFill="1" applyBorder="1"/>
    <xf numFmtId="0" fontId="9" fillId="26" borderId="0" xfId="70" applyFont="1" applyFill="1" applyBorder="1" applyAlignment="1">
      <alignment horizontal="center" wrapText="1"/>
    </xf>
    <xf numFmtId="0" fontId="9" fillId="26" borderId="0" xfId="70" applyFont="1" applyFill="1" applyBorder="1"/>
    <xf numFmtId="0" fontId="15" fillId="26" borderId="0" xfId="70" applyFont="1" applyFill="1" applyBorder="1" applyAlignment="1">
      <alignment horizontal="left" indent="1"/>
    </xf>
    <xf numFmtId="0" fontId="9" fillId="26" borderId="20" xfId="70" applyFont="1" applyFill="1" applyBorder="1"/>
    <xf numFmtId="0" fontId="89" fillId="26"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1" fillId="25" borderId="0" xfId="70" applyFont="1" applyFill="1" applyBorder="1"/>
    <xf numFmtId="0" fontId="62" fillId="0" borderId="0" xfId="0" applyFont="1"/>
    <xf numFmtId="0" fontId="65" fillId="25" borderId="0" xfId="0" applyFont="1" applyFill="1" applyBorder="1"/>
    <xf numFmtId="0" fontId="0" fillId="25" borderId="21" xfId="0" applyFill="1" applyBorder="1"/>
    <xf numFmtId="0" fontId="11" fillId="25" borderId="19" xfId="0" applyFont="1" applyFill="1" applyBorder="1"/>
    <xf numFmtId="0" fontId="0" fillId="26" borderId="0" xfId="0" applyFill="1" applyBorder="1" applyAlignment="1">
      <alignment vertical="justify" wrapText="1"/>
    </xf>
    <xf numFmtId="0" fontId="51" fillId="25" borderId="0" xfId="0" applyFont="1" applyFill="1"/>
    <xf numFmtId="0" fontId="51" fillId="25" borderId="0" xfId="0" applyFont="1" applyFill="1" applyBorder="1"/>
    <xf numFmtId="0" fontId="51" fillId="0" borderId="0" xfId="0" applyFont="1"/>
    <xf numFmtId="2" fontId="22" fillId="26" borderId="0" xfId="0" applyNumberFormat="1" applyFont="1" applyFill="1" applyBorder="1" applyAlignment="1">
      <alignment horizontal="right"/>
    </xf>
    <xf numFmtId="0" fontId="0" fillId="0" borderId="0" xfId="0" applyAlignment="1"/>
    <xf numFmtId="0" fontId="22" fillId="26" borderId="0" xfId="0" applyFont="1" applyFill="1" applyBorder="1" applyAlignment="1">
      <alignment horizontal="right"/>
    </xf>
    <xf numFmtId="164" fontId="22" fillId="25" borderId="0" xfId="0" applyNumberFormat="1" applyFont="1" applyFill="1" applyBorder="1" applyAlignment="1">
      <alignment horizontal="right"/>
    </xf>
    <xf numFmtId="0" fontId="102" fillId="26" borderId="16" xfId="0" applyFont="1" applyFill="1" applyBorder="1" applyAlignment="1">
      <alignment vertical="center"/>
    </xf>
    <xf numFmtId="0" fontId="102" fillId="26" borderId="17" xfId="0" applyFont="1" applyFill="1" applyBorder="1" applyAlignment="1">
      <alignment vertical="center"/>
    </xf>
    <xf numFmtId="164" fontId="88"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1" fillId="25" borderId="0" xfId="0" applyFont="1" applyFill="1" applyBorder="1" applyAlignment="1"/>
    <xf numFmtId="0" fontId="62" fillId="25" borderId="0" xfId="0" applyFont="1" applyFill="1" applyAlignment="1"/>
    <xf numFmtId="0" fontId="62" fillId="25" borderId="20" xfId="0" applyFont="1" applyFill="1" applyBorder="1" applyAlignment="1"/>
    <xf numFmtId="0" fontId="88" fillId="26" borderId="0" xfId="0" applyFont="1" applyFill="1" applyBorder="1" applyAlignment="1"/>
    <xf numFmtId="0" fontId="78" fillId="25" borderId="0" xfId="0" applyFont="1" applyFill="1" applyBorder="1" applyAlignment="1"/>
    <xf numFmtId="0" fontId="62" fillId="0" borderId="0" xfId="0" applyFont="1" applyAlignment="1"/>
    <xf numFmtId="0" fontId="65" fillId="25" borderId="0" xfId="0" applyFont="1" applyFill="1" applyBorder="1" applyAlignment="1"/>
    <xf numFmtId="0" fontId="0" fillId="26" borderId="20" xfId="0" applyFill="1" applyBorder="1" applyAlignment="1"/>
    <xf numFmtId="0" fontId="48" fillId="25" borderId="0" xfId="0" applyFont="1" applyFill="1" applyBorder="1" applyAlignment="1">
      <alignment vertical="top"/>
    </xf>
    <xf numFmtId="0" fontId="15" fillId="25" borderId="0" xfId="0" applyFont="1" applyFill="1" applyBorder="1"/>
    <xf numFmtId="0" fontId="103" fillId="26" borderId="16" xfId="0" applyFont="1" applyFill="1" applyBorder="1" applyAlignment="1">
      <alignment vertical="center"/>
    </xf>
    <xf numFmtId="0" fontId="15" fillId="26" borderId="0" xfId="0" applyFont="1" applyFill="1" applyBorder="1"/>
    <xf numFmtId="0" fontId="72" fillId="25" borderId="0" xfId="0" applyFont="1" applyFill="1" applyBorder="1" applyAlignment="1">
      <alignment vertical="center"/>
    </xf>
    <xf numFmtId="0" fontId="52" fillId="25" borderId="0" xfId="0" applyFont="1" applyFill="1" applyBorder="1"/>
    <xf numFmtId="0" fontId="27" fillId="25" borderId="0" xfId="0" applyFont="1" applyFill="1" applyBorder="1"/>
    <xf numFmtId="164" fontId="18" fillId="27" borderId="0" xfId="40" applyNumberFormat="1" applyFont="1" applyFill="1" applyBorder="1" applyAlignment="1">
      <alignment horizontal="center" wrapText="1"/>
    </xf>
    <xf numFmtId="166" fontId="76" fillId="27" borderId="0" xfId="40" applyNumberFormat="1" applyFont="1" applyFill="1" applyBorder="1" applyAlignment="1">
      <alignment horizontal="right" wrapText="1" indent="1"/>
    </xf>
    <xf numFmtId="166" fontId="18" fillId="27" borderId="0" xfId="40" applyNumberFormat="1" applyFont="1" applyFill="1" applyBorder="1" applyAlignment="1">
      <alignment horizontal="right" wrapText="1" indent="1"/>
    </xf>
    <xf numFmtId="165" fontId="76" fillId="27" borderId="0" xfId="58" applyNumberFormat="1" applyFont="1" applyFill="1" applyBorder="1" applyAlignment="1">
      <alignment horizontal="right" wrapText="1" indent="1"/>
    </xf>
    <xf numFmtId="2" fontId="18" fillId="27" borderId="0" xfId="40" applyNumberFormat="1" applyFont="1" applyFill="1" applyBorder="1" applyAlignment="1">
      <alignment horizontal="right" wrapText="1" indent="1"/>
    </xf>
    <xf numFmtId="0" fontId="22" fillId="25" borderId="0" xfId="62" applyFont="1" applyFill="1" applyBorder="1" applyAlignment="1">
      <alignment horizontal="right"/>
    </xf>
    <xf numFmtId="0" fontId="8" fillId="25" borderId="0" xfId="62" applyFill="1" applyBorder="1" applyAlignment="1">
      <alignment vertical="top"/>
    </xf>
    <xf numFmtId="0" fontId="22" fillId="24" borderId="0" xfId="40" applyFont="1" applyFill="1" applyBorder="1" applyAlignment="1">
      <alignment vertical="top"/>
    </xf>
    <xf numFmtId="0" fontId="8" fillId="25" borderId="20" xfId="70" applyFill="1" applyBorder="1" applyAlignment="1">
      <alignment vertical="center"/>
    </xf>
    <xf numFmtId="0" fontId="17" fillId="25" borderId="0" xfId="62" applyFont="1" applyFill="1" applyBorder="1" applyAlignment="1">
      <alignment horizontal="left" indent="1"/>
    </xf>
    <xf numFmtId="166" fontId="18" fillId="27" borderId="0" xfId="40" applyNumberFormat="1" applyFont="1" applyFill="1" applyBorder="1" applyAlignment="1">
      <alignment horizontal="center" wrapText="1"/>
    </xf>
    <xf numFmtId="0" fontId="18" fillId="25" borderId="0" xfId="70" applyFont="1" applyFill="1" applyBorder="1" applyAlignment="1">
      <alignment horizontal="left"/>
    </xf>
    <xf numFmtId="0" fontId="8" fillId="26" borderId="0" xfId="70" applyFill="1"/>
    <xf numFmtId="0" fontId="22" fillId="25" borderId="0" xfId="70" applyFont="1" applyFill="1" applyBorder="1" applyAlignment="1">
      <alignment horizontal="right"/>
    </xf>
    <xf numFmtId="0" fontId="8" fillId="0" borderId="18" xfId="70" applyFill="1" applyBorder="1"/>
    <xf numFmtId="0" fontId="47" fillId="25" borderId="0" xfId="70" applyFont="1" applyFill="1" applyBorder="1" applyAlignment="1">
      <alignment horizontal="left"/>
    </xf>
    <xf numFmtId="0" fontId="8" fillId="0" borderId="0" xfId="70" applyAlignment="1">
      <alignment horizontal="center"/>
    </xf>
    <xf numFmtId="0" fontId="8" fillId="26" borderId="0" xfId="70" applyFill="1" applyBorder="1" applyAlignment="1">
      <alignment vertical="center"/>
    </xf>
    <xf numFmtId="3" fontId="18" fillId="25" borderId="0" xfId="70" applyNumberFormat="1" applyFont="1" applyFill="1" applyBorder="1" applyAlignment="1">
      <alignment horizontal="right"/>
    </xf>
    <xf numFmtId="0" fontId="9" fillId="25" borderId="0" xfId="70" applyFont="1" applyFill="1" applyAlignment="1">
      <alignment vertical="top"/>
    </xf>
    <xf numFmtId="0" fontId="9" fillId="25" borderId="20" xfId="70" applyFont="1" applyFill="1" applyBorder="1" applyAlignment="1">
      <alignment vertical="top"/>
    </xf>
    <xf numFmtId="0" fontId="9" fillId="0" borderId="0" xfId="70" applyFont="1" applyAlignment="1">
      <alignment vertical="top"/>
    </xf>
    <xf numFmtId="0" fontId="9" fillId="25" borderId="0" xfId="70" applyFont="1" applyFill="1" applyBorder="1" applyAlignment="1">
      <alignment horizontal="center"/>
    </xf>
    <xf numFmtId="0" fontId="11" fillId="25" borderId="0" xfId="70" applyFont="1" applyFill="1" applyBorder="1" applyAlignment="1">
      <alignment vertical="top"/>
    </xf>
    <xf numFmtId="0" fontId="20" fillId="29" borderId="20" xfId="70" applyFont="1" applyFill="1" applyBorder="1" applyAlignment="1">
      <alignment horizontal="center" vertical="center"/>
    </xf>
    <xf numFmtId="0" fontId="8" fillId="0" borderId="0" xfId="70" applyFill="1" applyAlignment="1">
      <alignment vertical="top"/>
    </xf>
    <xf numFmtId="0" fontId="8" fillId="0" borderId="0" xfId="70" applyFill="1" applyBorder="1" applyAlignment="1">
      <alignment vertical="top"/>
    </xf>
    <xf numFmtId="0" fontId="35" fillId="0" borderId="0" xfId="70" applyFont="1" applyFill="1" applyBorder="1"/>
    <xf numFmtId="0" fontId="11" fillId="0" borderId="0" xfId="70" applyFont="1" applyFill="1" applyBorder="1" applyAlignment="1">
      <alignment vertical="top"/>
    </xf>
    <xf numFmtId="0" fontId="97" fillId="35" borderId="0" xfId="68" applyFill="1" applyBorder="1" applyAlignment="1" applyProtection="1"/>
    <xf numFmtId="0" fontId="17" fillId="25" borderId="0" xfId="62" applyFont="1" applyFill="1" applyBorder="1" applyAlignment="1">
      <alignment horizontal="left" indent="1"/>
    </xf>
    <xf numFmtId="0" fontId="15" fillId="25" borderId="22" xfId="62" applyFont="1" applyFill="1" applyBorder="1" applyAlignment="1">
      <alignment horizontal="left"/>
    </xf>
    <xf numFmtId="0" fontId="55" fillId="25" borderId="19" xfId="0" applyFont="1" applyFill="1" applyBorder="1"/>
    <xf numFmtId="0" fontId="11" fillId="25" borderId="19" xfId="0" applyFont="1" applyFill="1" applyBorder="1" applyAlignment="1"/>
    <xf numFmtId="0" fontId="8" fillId="0" borderId="0" xfId="62" applyFill="1" applyBorder="1"/>
    <xf numFmtId="3" fontId="8" fillId="25" borderId="0" xfId="70" applyNumberFormat="1" applyFill="1"/>
    <xf numFmtId="0" fontId="17" fillId="25" borderId="18" xfId="70" applyFont="1" applyFill="1" applyBorder="1" applyAlignment="1"/>
    <xf numFmtId="166" fontId="73" fillId="26" borderId="0" xfId="62" applyNumberFormat="1" applyFont="1" applyFill="1" applyBorder="1" applyAlignment="1">
      <alignment horizontal="center"/>
    </xf>
    <xf numFmtId="166" fontId="18" fillId="26" borderId="0" xfId="62" applyNumberFormat="1" applyFont="1" applyFill="1" applyBorder="1" applyAlignment="1">
      <alignment horizontal="center"/>
    </xf>
    <xf numFmtId="164" fontId="57" fillId="26" borderId="0" xfId="40" applyNumberFormat="1" applyFont="1" applyFill="1" applyBorder="1" applyAlignment="1">
      <alignment horizontal="center" wrapText="1"/>
    </xf>
    <xf numFmtId="165" fontId="92" fillId="26" borderId="0" xfId="70" applyNumberFormat="1" applyFont="1" applyFill="1" applyBorder="1"/>
    <xf numFmtId="0" fontId="15" fillId="26" borderId="0" xfId="62" applyFont="1" applyFill="1" applyBorder="1" applyAlignment="1">
      <alignment horizontal="left" indent="1"/>
    </xf>
    <xf numFmtId="0" fontId="15" fillId="26" borderId="0" xfId="62" applyFont="1" applyFill="1" applyBorder="1" applyAlignment="1"/>
    <xf numFmtId="0" fontId="74" fillId="26" borderId="0" xfId="62" applyFont="1" applyFill="1" applyBorder="1" applyAlignment="1">
      <alignment horizontal="left" indent="1"/>
    </xf>
    <xf numFmtId="0" fontId="15" fillId="26" borderId="36" xfId="62" applyFont="1" applyFill="1" applyBorder="1" applyAlignment="1">
      <alignment horizontal="left" indent="1"/>
    </xf>
    <xf numFmtId="0" fontId="15" fillId="26" borderId="36" xfId="62" applyFont="1" applyFill="1" applyBorder="1" applyAlignment="1"/>
    <xf numFmtId="165" fontId="18" fillId="26" borderId="0" xfId="70" applyNumberFormat="1" applyFont="1" applyFill="1" applyBorder="1" applyAlignment="1">
      <alignment horizontal="center"/>
    </xf>
    <xf numFmtId="0" fontId="22" fillId="25" borderId="0" xfId="0" applyFont="1" applyFill="1" applyBorder="1" applyAlignment="1">
      <alignment vertical="top"/>
    </xf>
    <xf numFmtId="0" fontId="18" fillId="25" borderId="0" xfId="0" applyFont="1" applyFill="1" applyBorder="1" applyAlignment="1">
      <alignment horizontal="right"/>
    </xf>
    <xf numFmtId="0" fontId="8" fillId="25" borderId="19" xfId="70" applyFill="1" applyBorder="1"/>
    <xf numFmtId="0" fontId="81" fillId="26" borderId="15" xfId="70" applyFont="1" applyFill="1" applyBorder="1" applyAlignment="1">
      <alignment vertical="center"/>
    </xf>
    <xf numFmtId="0" fontId="102" fillId="26" borderId="16" xfId="70" applyFont="1" applyFill="1" applyBorder="1" applyAlignment="1">
      <alignment vertical="center"/>
    </xf>
    <xf numFmtId="0" fontId="102" fillId="26" borderId="17" xfId="70" applyFont="1" applyFill="1" applyBorder="1" applyAlignment="1">
      <alignment vertical="center"/>
    </xf>
    <xf numFmtId="0" fontId="62" fillId="25" borderId="0" xfId="70" applyFont="1" applyFill="1"/>
    <xf numFmtId="0" fontId="62" fillId="25" borderId="0" xfId="70" applyFont="1" applyFill="1" applyBorder="1"/>
    <xf numFmtId="0" fontId="65" fillId="25" borderId="19" xfId="70" applyFont="1" applyFill="1" applyBorder="1"/>
    <xf numFmtId="0" fontId="62" fillId="0" borderId="0" xfId="70" applyFont="1"/>
    <xf numFmtId="0" fontId="63" fillId="0" borderId="0" xfId="70" applyFont="1"/>
    <xf numFmtId="0" fontId="63" fillId="25" borderId="0" xfId="70" applyFont="1" applyFill="1"/>
    <xf numFmtId="0" fontId="63" fillId="25" borderId="0" xfId="70" applyFont="1" applyFill="1" applyBorder="1"/>
    <xf numFmtId="0" fontId="69" fillId="25" borderId="19" xfId="70" applyFont="1" applyFill="1" applyBorder="1"/>
    <xf numFmtId="0" fontId="63" fillId="26" borderId="0" xfId="70" applyFont="1" applyFill="1"/>
    <xf numFmtId="0" fontId="11" fillId="25" borderId="0" xfId="70" applyFont="1" applyFill="1" applyBorder="1" applyAlignment="1">
      <alignment vertical="center"/>
    </xf>
    <xf numFmtId="0" fontId="8" fillId="0" borderId="0" xfId="70" applyBorder="1" applyAlignment="1">
      <alignment vertical="center"/>
    </xf>
    <xf numFmtId="0" fontId="20" fillId="30" borderId="19" xfId="70" applyFont="1" applyFill="1" applyBorder="1" applyAlignment="1">
      <alignment horizontal="center" vertical="center"/>
    </xf>
    <xf numFmtId="3" fontId="9" fillId="25" borderId="22" xfId="70" applyNumberFormat="1" applyFont="1" applyFill="1" applyBorder="1" applyAlignment="1">
      <alignment horizontal="center"/>
    </xf>
    <xf numFmtId="0" fontId="9" fillId="25" borderId="22" xfId="70" applyFont="1" applyFill="1" applyBorder="1" applyAlignment="1">
      <alignment horizontal="center"/>
    </xf>
    <xf numFmtId="3" fontId="9" fillId="25" borderId="0" xfId="70" applyNumberFormat="1" applyFont="1" applyFill="1" applyBorder="1" applyAlignment="1">
      <alignment horizontal="center"/>
    </xf>
    <xf numFmtId="0" fontId="21" fillId="26" borderId="16" xfId="70" applyFont="1" applyFill="1" applyBorder="1" applyAlignment="1">
      <alignment vertical="center"/>
    </xf>
    <xf numFmtId="0" fontId="57" fillId="26" borderId="16" xfId="70" applyFont="1" applyFill="1" applyBorder="1" applyAlignment="1">
      <alignment horizontal="center" vertical="center"/>
    </xf>
    <xf numFmtId="0" fontId="57" fillId="26" borderId="17" xfId="70" applyFont="1" applyFill="1" applyBorder="1" applyAlignment="1">
      <alignment horizontal="center" vertical="center"/>
    </xf>
    <xf numFmtId="0" fontId="21" fillId="25" borderId="0" xfId="70" applyFont="1" applyFill="1" applyBorder="1" applyAlignment="1">
      <alignment vertical="center"/>
    </xf>
    <xf numFmtId="0" fontId="57" fillId="25" borderId="0" xfId="70" applyFont="1" applyFill="1" applyBorder="1" applyAlignment="1">
      <alignment horizontal="center" vertical="center"/>
    </xf>
    <xf numFmtId="0" fontId="77" fillId="25" borderId="0" xfId="70" applyFont="1" applyFill="1"/>
    <xf numFmtId="0" fontId="77" fillId="0" borderId="0" xfId="70" applyFont="1" applyFill="1"/>
    <xf numFmtId="165" fontId="79" fillId="26" borderId="0" xfId="70" applyNumberFormat="1" applyFont="1" applyFill="1" applyBorder="1" applyAlignment="1">
      <alignment horizontal="right" vertical="center"/>
    </xf>
    <xf numFmtId="165" fontId="18" fillId="26" borderId="0" xfId="70" applyNumberFormat="1" applyFont="1" applyFill="1" applyBorder="1" applyAlignment="1">
      <alignment horizontal="right" vertical="center"/>
    </xf>
    <xf numFmtId="165" fontId="9" fillId="25" borderId="0" xfId="70" applyNumberFormat="1" applyFont="1" applyFill="1" applyBorder="1" applyAlignment="1">
      <alignment horizontal="right" vertical="center"/>
    </xf>
    <xf numFmtId="0" fontId="76" fillId="25" borderId="0" xfId="70" applyFont="1" applyFill="1" applyBorder="1" applyAlignment="1">
      <alignment horizontal="center" vertical="center"/>
    </xf>
    <xf numFmtId="165" fontId="79" fillId="25" borderId="0" xfId="70" applyNumberFormat="1" applyFont="1" applyFill="1" applyBorder="1" applyAlignment="1">
      <alignment horizontal="center" vertical="center"/>
    </xf>
    <xf numFmtId="165" fontId="76" fillId="26" borderId="0" xfId="70" applyNumberFormat="1" applyFont="1" applyFill="1" applyBorder="1" applyAlignment="1">
      <alignment horizontal="right" vertical="center" wrapText="1"/>
    </xf>
    <xf numFmtId="0" fontId="80" fillId="25" borderId="0" xfId="70" applyFont="1" applyFill="1" applyAlignment="1">
      <alignment vertical="center"/>
    </xf>
    <xf numFmtId="0" fontId="80" fillId="0" borderId="0" xfId="70" applyFont="1" applyFill="1" applyBorder="1" applyAlignment="1">
      <alignment vertical="center"/>
    </xf>
    <xf numFmtId="165" fontId="76" fillId="26" borderId="0" xfId="70" applyNumberFormat="1" applyFont="1" applyFill="1" applyBorder="1" applyAlignment="1">
      <alignment horizontal="right" vertical="center"/>
    </xf>
    <xf numFmtId="0" fontId="80" fillId="0" borderId="0" xfId="70" applyFont="1" applyFill="1" applyAlignment="1">
      <alignment vertical="center"/>
    </xf>
    <xf numFmtId="49" fontId="18" fillId="25" borderId="0" xfId="70" applyNumberFormat="1" applyFont="1" applyFill="1" applyBorder="1" applyAlignment="1">
      <alignment horizontal="left" indent="1"/>
    </xf>
    <xf numFmtId="165" fontId="9" fillId="25" borderId="0" xfId="70" applyNumberFormat="1" applyFont="1" applyFill="1" applyBorder="1" applyAlignment="1">
      <alignment horizontal="center" vertical="center"/>
    </xf>
    <xf numFmtId="49" fontId="79" fillId="25" borderId="0" xfId="70" applyNumberFormat="1" applyFont="1" applyFill="1" applyBorder="1" applyAlignment="1">
      <alignment horizontal="left" indent="1"/>
    </xf>
    <xf numFmtId="0" fontId="30" fillId="25" borderId="0" xfId="70" applyFont="1" applyFill="1"/>
    <xf numFmtId="49" fontId="17" fillId="25" borderId="0" xfId="70" applyNumberFormat="1" applyFont="1" applyFill="1" applyBorder="1" applyAlignment="1">
      <alignment horizontal="left" indent="1"/>
    </xf>
    <xf numFmtId="0" fontId="30" fillId="0" borderId="0" xfId="70" applyFont="1" applyFill="1"/>
    <xf numFmtId="0" fontId="76" fillId="25" borderId="0" xfId="70" applyFont="1" applyFill="1"/>
    <xf numFmtId="49" fontId="76" fillId="25" borderId="0" xfId="70" applyNumberFormat="1" applyFont="1" applyFill="1" applyBorder="1" applyAlignment="1">
      <alignment horizontal="left" indent="1"/>
    </xf>
    <xf numFmtId="0" fontId="76" fillId="0" borderId="0" xfId="70" applyFont="1" applyFill="1"/>
    <xf numFmtId="0" fontId="61" fillId="25" borderId="0" xfId="70" applyFont="1" applyFill="1" applyBorder="1" applyAlignment="1">
      <alignment horizontal="left"/>
    </xf>
    <xf numFmtId="0" fontId="61" fillId="25" borderId="0" xfId="70" applyFont="1" applyFill="1" applyBorder="1" applyAlignment="1">
      <alignment horizontal="justify" vertical="center"/>
    </xf>
    <xf numFmtId="165" fontId="61" fillId="25" borderId="0" xfId="70" applyNumberFormat="1" applyFont="1" applyFill="1" applyBorder="1" applyAlignment="1">
      <alignment horizontal="center" vertical="center"/>
    </xf>
    <xf numFmtId="165" fontId="61" fillId="25" borderId="0" xfId="70" applyNumberFormat="1" applyFont="1" applyFill="1" applyBorder="1" applyAlignment="1">
      <alignment horizontal="right" vertical="center" wrapText="1"/>
    </xf>
    <xf numFmtId="49" fontId="9" fillId="25" borderId="0" xfId="70" applyNumberFormat="1" applyFont="1" applyFill="1" applyBorder="1" applyAlignment="1">
      <alignment horizontal="center"/>
    </xf>
    <xf numFmtId="49" fontId="18" fillId="25" borderId="0" xfId="70" applyNumberFormat="1" applyFont="1" applyFill="1" applyBorder="1" applyAlignment="1">
      <alignment horizontal="center"/>
    </xf>
    <xf numFmtId="3" fontId="8" fillId="0" borderId="0" xfId="70" applyNumberFormat="1" applyAlignment="1">
      <alignment horizontal="center"/>
    </xf>
    <xf numFmtId="0" fontId="76" fillId="25" borderId="0" xfId="70" applyFont="1" applyFill="1" applyBorder="1" applyAlignment="1">
      <alignment horizontal="left"/>
    </xf>
    <xf numFmtId="0" fontId="36" fillId="25" borderId="0" xfId="70" applyFont="1" applyFill="1" applyAlignment="1">
      <alignment vertical="center"/>
    </xf>
    <xf numFmtId="0" fontId="36" fillId="25" borderId="20" xfId="70" applyFont="1" applyFill="1" applyBorder="1" applyAlignment="1">
      <alignment vertical="center"/>
    </xf>
    <xf numFmtId="0" fontId="76" fillId="25" borderId="0" xfId="70" applyFont="1" applyFill="1" applyBorder="1" applyAlignment="1">
      <alignment horizontal="left" vertical="center"/>
    </xf>
    <xf numFmtId="0" fontId="84" fillId="25" borderId="0" xfId="70" applyFont="1" applyFill="1" applyBorder="1" applyAlignment="1">
      <alignment horizontal="left" vertical="center"/>
    </xf>
    <xf numFmtId="0" fontId="36" fillId="0" borderId="0" xfId="70" applyFont="1" applyAlignment="1">
      <alignment vertical="center"/>
    </xf>
    <xf numFmtId="0" fontId="36" fillId="26" borderId="0" xfId="70" applyFont="1" applyFill="1" applyBorder="1" applyAlignment="1">
      <alignment vertical="center"/>
    </xf>
    <xf numFmtId="0" fontId="38" fillId="26" borderId="0" xfId="70" applyFont="1" applyFill="1" applyBorder="1" applyAlignment="1">
      <alignment vertical="center"/>
    </xf>
    <xf numFmtId="164" fontId="8" fillId="26" borderId="0" xfId="70" applyNumberFormat="1" applyFill="1" applyBorder="1"/>
    <xf numFmtId="0" fontId="19" fillId="25" borderId="0" xfId="70" applyFont="1" applyFill="1" applyBorder="1" applyAlignment="1">
      <alignment vertical="center"/>
    </xf>
    <xf numFmtId="0" fontId="10" fillId="25" borderId="0" xfId="70" applyFont="1" applyFill="1" applyBorder="1" applyAlignment="1">
      <alignment vertical="center"/>
    </xf>
    <xf numFmtId="0" fontId="36" fillId="25" borderId="20" xfId="70" applyFont="1" applyFill="1" applyBorder="1"/>
    <xf numFmtId="0" fontId="38" fillId="25" borderId="0" xfId="70" applyFont="1" applyFill="1" applyBorder="1"/>
    <xf numFmtId="3" fontId="18" fillId="25" borderId="0" xfId="70" applyNumberFormat="1" applyFont="1" applyFill="1" applyBorder="1"/>
    <xf numFmtId="0" fontId="15" fillId="25" borderId="0" xfId="70" applyFont="1" applyFill="1" applyAlignment="1"/>
    <xf numFmtId="0" fontId="15" fillId="25" borderId="20" xfId="70" applyFont="1" applyFill="1" applyBorder="1" applyAlignment="1"/>
    <xf numFmtId="0" fontId="15" fillId="0" borderId="0" xfId="70" applyFont="1" applyAlignment="1"/>
    <xf numFmtId="3" fontId="9" fillId="25" borderId="0" xfId="70" applyNumberFormat="1" applyFont="1" applyFill="1" applyBorder="1"/>
    <xf numFmtId="0" fontId="8" fillId="0" borderId="20" xfId="70" applyBorder="1"/>
    <xf numFmtId="0" fontId="22" fillId="25" borderId="0" xfId="70" applyFont="1" applyFill="1" applyBorder="1" applyAlignment="1">
      <alignment vertical="center"/>
    </xf>
    <xf numFmtId="0" fontId="18" fillId="25" borderId="0" xfId="70" applyFont="1" applyFill="1" applyBorder="1" applyAlignment="1">
      <alignment horizontal="left" vertical="center"/>
    </xf>
    <xf numFmtId="0" fontId="20" fillId="38" borderId="20" xfId="70" applyFont="1" applyFill="1" applyBorder="1" applyAlignment="1">
      <alignment horizontal="center" vertical="center"/>
    </xf>
    <xf numFmtId="0" fontId="17" fillId="24" borderId="0" xfId="40" applyFont="1" applyFill="1" applyBorder="1" applyAlignment="1">
      <alignment horizontal="left" indent="2"/>
    </xf>
    <xf numFmtId="0" fontId="35" fillId="24" borderId="0" xfId="40" applyFont="1" applyFill="1" applyBorder="1" applyAlignment="1">
      <alignment horizontal="left" vertical="top" wrapText="1"/>
    </xf>
    <xf numFmtId="49" fontId="18" fillId="25" borderId="0" xfId="70" applyNumberFormat="1" applyFont="1" applyFill="1" applyBorder="1" applyAlignment="1">
      <alignment horizontal="left"/>
    </xf>
    <xf numFmtId="3" fontId="8" fillId="0" borderId="0" xfId="70" applyNumberFormat="1" applyFill="1" applyAlignment="1">
      <alignment horizontal="center"/>
    </xf>
    <xf numFmtId="0" fontId="18" fillId="25" borderId="0" xfId="0" applyFont="1" applyFill="1" applyBorder="1" applyAlignment="1">
      <alignment horizontal="left"/>
    </xf>
    <xf numFmtId="0" fontId="22" fillId="25" borderId="0" xfId="0" applyFont="1" applyFill="1" applyBorder="1" applyAlignment="1">
      <alignment horizontal="right"/>
    </xf>
    <xf numFmtId="0" fontId="17" fillId="25" borderId="11" xfId="0" applyFont="1" applyFill="1" applyBorder="1" applyAlignment="1">
      <alignment horizontal="center"/>
    </xf>
    <xf numFmtId="0" fontId="11" fillId="25" borderId="0" xfId="0" applyFont="1" applyFill="1" applyBorder="1"/>
    <xf numFmtId="0" fontId="16" fillId="25" borderId="0" xfId="0" applyFont="1" applyFill="1" applyBorder="1"/>
    <xf numFmtId="0" fontId="30" fillId="26" borderId="0" xfId="62" applyFont="1" applyFill="1" applyBorder="1"/>
    <xf numFmtId="3" fontId="18" fillId="26" borderId="0" xfId="62" applyNumberFormat="1" applyFont="1" applyFill="1" applyBorder="1" applyAlignment="1">
      <alignment horizontal="right" indent="2"/>
    </xf>
    <xf numFmtId="0" fontId="62" fillId="26" borderId="0" xfId="62" applyFont="1" applyFill="1" applyBorder="1" applyAlignment="1"/>
    <xf numFmtId="0" fontId="19" fillId="26" borderId="0" xfId="62" applyFont="1" applyFill="1" applyBorder="1"/>
    <xf numFmtId="0" fontId="18" fillId="26" borderId="0" xfId="0" applyFont="1" applyFill="1" applyBorder="1" applyAlignment="1">
      <alignment horizontal="left"/>
    </xf>
    <xf numFmtId="0" fontId="22" fillId="26" borderId="0" xfId="70" applyFont="1" applyFill="1" applyBorder="1" applyAlignment="1">
      <alignment horizontal="left"/>
    </xf>
    <xf numFmtId="0" fontId="76" fillId="25" borderId="0" xfId="70" applyFont="1" applyFill="1" applyBorder="1" applyAlignment="1"/>
    <xf numFmtId="0" fontId="76" fillId="25" borderId="20" xfId="70" applyFont="1" applyFill="1" applyBorder="1" applyAlignment="1">
      <alignment horizontal="left" indent="1"/>
    </xf>
    <xf numFmtId="0" fontId="8" fillId="44" borderId="0" xfId="70" applyFill="1" applyBorder="1"/>
    <xf numFmtId="0" fontId="18" fillId="44" borderId="0" xfId="70" applyFont="1" applyFill="1" applyBorder="1"/>
    <xf numFmtId="164" fontId="18" fillId="45" borderId="0" xfId="40" applyNumberFormat="1" applyFont="1" applyFill="1" applyBorder="1" applyAlignment="1">
      <alignment horizontal="center" wrapText="1"/>
    </xf>
    <xf numFmtId="0" fontId="11" fillId="44" borderId="0" xfId="70" applyFont="1" applyFill="1" applyBorder="1"/>
    <xf numFmtId="0" fontId="8" fillId="35" borderId="0" xfId="70" applyFill="1" applyBorder="1"/>
    <xf numFmtId="164" fontId="8" fillId="35" borderId="0" xfId="70" applyNumberFormat="1" applyFill="1" applyBorder="1"/>
    <xf numFmtId="0" fontId="22" fillId="35" borderId="0" xfId="70" applyFont="1" applyFill="1" applyBorder="1" applyAlignment="1">
      <alignment horizontal="right"/>
    </xf>
    <xf numFmtId="0" fontId="11" fillId="35" borderId="0" xfId="70" applyFont="1" applyFill="1" applyBorder="1"/>
    <xf numFmtId="166" fontId="107" fillId="0" borderId="0" xfId="70" applyNumberFormat="1" applyFont="1" applyBorder="1" applyAlignment="1">
      <alignment vertical="center"/>
    </xf>
    <xf numFmtId="0" fontId="8" fillId="0" borderId="0" xfId="70" applyFill="1" applyAlignment="1">
      <alignment vertical="center"/>
    </xf>
    <xf numFmtId="0" fontId="8" fillId="0" borderId="20" xfId="70" applyFill="1" applyBorder="1" applyAlignment="1">
      <alignment vertical="center"/>
    </xf>
    <xf numFmtId="0" fontId="8" fillId="26" borderId="0" xfId="70" applyFill="1" applyAlignment="1">
      <alignment vertical="center"/>
    </xf>
    <xf numFmtId="0" fontId="17" fillId="26" borderId="11" xfId="62" applyFont="1" applyFill="1" applyBorder="1" applyAlignment="1">
      <alignment horizontal="center" vertical="center"/>
    </xf>
    <xf numFmtId="166" fontId="76" fillId="26" borderId="0" xfId="59" applyNumberFormat="1" applyFont="1" applyFill="1" applyBorder="1" applyAlignment="1">
      <alignment horizontal="right"/>
    </xf>
    <xf numFmtId="166" fontId="18" fillId="26" borderId="0" xfId="59" applyNumberFormat="1" applyFont="1" applyFill="1" applyBorder="1" applyAlignment="1">
      <alignment horizontal="right"/>
    </xf>
    <xf numFmtId="166" fontId="18" fillId="26" borderId="0" xfId="59" applyNumberFormat="1" applyFont="1" applyFill="1" applyBorder="1" applyAlignment="1">
      <alignment horizontal="right" indent="1"/>
    </xf>
    <xf numFmtId="2" fontId="15" fillId="26" borderId="0" xfId="62" applyNumberFormat="1" applyFont="1" applyFill="1" applyBorder="1" applyAlignment="1">
      <alignment horizontal="left" indent="1"/>
    </xf>
    <xf numFmtId="0" fontId="22" fillId="25" borderId="0" xfId="70" applyFont="1" applyFill="1" applyBorder="1" applyAlignment="1">
      <alignment horizontal="right"/>
    </xf>
    <xf numFmtId="0" fontId="8" fillId="25" borderId="20" xfId="70" applyFill="1" applyBorder="1" applyAlignment="1"/>
    <xf numFmtId="0" fontId="18" fillId="24" borderId="0" xfId="61" applyFont="1" applyFill="1" applyBorder="1" applyAlignment="1">
      <alignment horizontal="left"/>
    </xf>
    <xf numFmtId="0" fontId="98" fillId="27" borderId="0" xfId="61" applyFont="1" applyFill="1" applyBorder="1" applyAlignment="1">
      <alignment horizontal="left"/>
    </xf>
    <xf numFmtId="0" fontId="18" fillId="24" borderId="0" xfId="61" applyFont="1" applyFill="1" applyBorder="1" applyAlignment="1"/>
    <xf numFmtId="0" fontId="17" fillId="24" borderId="0" xfId="40" applyFont="1" applyFill="1" applyBorder="1" applyAlignment="1" applyProtection="1">
      <alignment horizontal="left" indent="1"/>
    </xf>
    <xf numFmtId="0" fontId="22" fillId="24" borderId="0" xfId="40" applyFont="1" applyFill="1" applyBorder="1" applyAlignment="1" applyProtection="1">
      <alignment horizontal="left" indent="1"/>
    </xf>
    <xf numFmtId="167" fontId="18" fillId="24" borderId="0" xfId="40" applyNumberFormat="1" applyFont="1" applyFill="1" applyBorder="1" applyAlignment="1" applyProtection="1">
      <alignment horizontal="right" wrapText="1"/>
    </xf>
    <xf numFmtId="0" fontId="17" fillId="24" borderId="0" xfId="40" applyFont="1" applyFill="1" applyBorder="1" applyProtection="1"/>
    <xf numFmtId="0" fontId="18" fillId="24" borderId="0" xfId="40" applyFont="1" applyFill="1" applyBorder="1" applyProtection="1"/>
    <xf numFmtId="0" fontId="76" fillId="24" borderId="0" xfId="40" applyFont="1" applyFill="1" applyBorder="1" applyProtection="1"/>
    <xf numFmtId="0" fontId="17" fillId="24" borderId="0" xfId="40" applyFont="1" applyFill="1" applyBorder="1" applyAlignment="1" applyProtection="1">
      <alignment horizontal="left"/>
    </xf>
    <xf numFmtId="0" fontId="76" fillId="44" borderId="0" xfId="70" applyFont="1" applyFill="1" applyBorder="1" applyAlignment="1">
      <alignment horizontal="right"/>
    </xf>
    <xf numFmtId="166" fontId="76" fillId="25" borderId="0" xfId="59" applyNumberFormat="1" applyFont="1" applyFill="1" applyBorder="1" applyAlignment="1">
      <alignment horizontal="right" indent="1"/>
    </xf>
    <xf numFmtId="169" fontId="17" fillId="25" borderId="11" xfId="70" applyNumberFormat="1" applyFont="1" applyFill="1" applyBorder="1" applyAlignment="1">
      <alignment horizontal="center"/>
    </xf>
    <xf numFmtId="170" fontId="22" fillId="26" borderId="0" xfId="40" applyNumberFormat="1" applyFont="1" applyFill="1" applyBorder="1" applyAlignment="1">
      <alignment horizontal="right" wrapText="1"/>
    </xf>
    <xf numFmtId="0" fontId="17" fillId="25" borderId="11" xfId="70" applyFont="1" applyFill="1" applyBorder="1" applyAlignment="1" applyProtection="1">
      <alignment horizontal="center"/>
    </xf>
    <xf numFmtId="165" fontId="18" fillId="27" borderId="0" xfId="40" applyNumberFormat="1" applyFont="1" applyFill="1" applyBorder="1" applyAlignment="1">
      <alignment horizontal="right" wrapText="1" indent="1"/>
    </xf>
    <xf numFmtId="0" fontId="53" fillId="25" borderId="0" xfId="70" applyFont="1" applyFill="1" applyAlignment="1"/>
    <xf numFmtId="0" fontId="53" fillId="0" borderId="0" xfId="70" applyFont="1" applyBorder="1" applyAlignment="1"/>
    <xf numFmtId="0" fontId="11" fillId="25" borderId="0" xfId="70" applyFont="1" applyFill="1" applyBorder="1" applyAlignment="1"/>
    <xf numFmtId="0" fontId="53" fillId="0" borderId="0" xfId="70" applyFont="1" applyAlignment="1"/>
    <xf numFmtId="166" fontId="9" fillId="26" borderId="0" xfId="70" applyNumberFormat="1" applyFont="1" applyFill="1" applyBorder="1" applyAlignment="1">
      <alignment horizontal="right" indent="3"/>
    </xf>
    <xf numFmtId="166" fontId="98" fillId="26" borderId="0" xfId="70" applyNumberFormat="1" applyFont="1" applyFill="1" applyBorder="1" applyAlignment="1">
      <alignment horizontal="right" indent="3"/>
    </xf>
    <xf numFmtId="0" fontId="111" fillId="25" borderId="0" xfId="70" applyFont="1" applyFill="1" applyBorder="1" applyAlignment="1">
      <alignment horizontal="left" vertical="center"/>
    </xf>
    <xf numFmtId="0" fontId="0" fillId="25" borderId="22" xfId="51" applyFont="1" applyFill="1" applyBorder="1"/>
    <xf numFmtId="0" fontId="18" fillId="0" borderId="0" xfId="0" applyFont="1" applyAlignment="1">
      <alignment readingOrder="2"/>
    </xf>
    <xf numFmtId="0" fontId="18" fillId="24" borderId="0" xfId="40" applyFont="1" applyFill="1" applyBorder="1"/>
    <xf numFmtId="0" fontId="18" fillId="36" borderId="0" xfId="62" applyFont="1" applyFill="1" applyAlignment="1">
      <alignment vertical="center" wrapText="1"/>
    </xf>
    <xf numFmtId="0" fontId="94" fillId="38" borderId="0" xfId="62" applyFont="1" applyFill="1" applyBorder="1" applyAlignment="1">
      <alignment vertical="center"/>
    </xf>
    <xf numFmtId="0" fontId="9" fillId="36" borderId="0" xfId="62" applyFont="1" applyFill="1" applyAlignment="1">
      <alignment horizontal="left" vertical="center"/>
    </xf>
    <xf numFmtId="0" fontId="16" fillId="36" borderId="0" xfId="62" applyFont="1" applyFill="1" applyBorder="1" applyAlignment="1">
      <alignment horizontal="right" vertical="top" wrapText="1"/>
    </xf>
    <xf numFmtId="0" fontId="15" fillId="32" borderId="0" xfId="62" applyFont="1" applyFill="1" applyBorder="1" applyAlignment="1">
      <alignment horizontal="right"/>
    </xf>
    <xf numFmtId="0" fontId="16" fillId="36" borderId="38" xfId="62" applyFont="1" applyFill="1" applyBorder="1" applyAlignment="1">
      <alignment horizontal="right" vertical="top" wrapText="1"/>
    </xf>
    <xf numFmtId="0" fontId="17" fillId="36" borderId="0" xfId="62" applyFont="1" applyFill="1" applyBorder="1" applyAlignment="1">
      <alignment horizontal="right" vertical="center"/>
    </xf>
    <xf numFmtId="0" fontId="18" fillId="36" borderId="0" xfId="62" applyFont="1" applyFill="1" applyBorder="1" applyAlignment="1">
      <alignment horizontal="right" vertical="center" wrapText="1"/>
    </xf>
    <xf numFmtId="0" fontId="17" fillId="36" borderId="0" xfId="62" applyFont="1" applyFill="1" applyBorder="1" applyAlignment="1">
      <alignment horizontal="right" vertical="center" wrapText="1"/>
    </xf>
    <xf numFmtId="0" fontId="18" fillId="36" borderId="0" xfId="62" applyFont="1" applyFill="1" applyBorder="1" applyAlignment="1">
      <alignment horizontal="right" vertical="top" wrapText="1"/>
    </xf>
    <xf numFmtId="0" fontId="18" fillId="36" borderId="0" xfId="62" applyFont="1" applyFill="1" applyBorder="1" applyAlignment="1">
      <alignment horizontal="right" vertical="center"/>
    </xf>
    <xf numFmtId="0" fontId="18" fillId="36" borderId="0" xfId="62" applyFont="1" applyFill="1" applyBorder="1" applyAlignment="1">
      <alignment horizontal="right"/>
    </xf>
    <xf numFmtId="0" fontId="18" fillId="36" borderId="0" xfId="62" applyFont="1" applyFill="1" applyBorder="1" applyAlignment="1">
      <alignment horizontal="right" wrapText="1"/>
    </xf>
    <xf numFmtId="0" fontId="8" fillId="36" borderId="0" xfId="62" applyFill="1" applyBorder="1" applyAlignment="1">
      <alignment horizontal="right" vertical="center"/>
    </xf>
    <xf numFmtId="0" fontId="8" fillId="36" borderId="0" xfId="62" applyFill="1" applyBorder="1" applyAlignment="1">
      <alignment horizontal="right"/>
    </xf>
    <xf numFmtId="0" fontId="17" fillId="26" borderId="12" xfId="70" applyFont="1" applyFill="1" applyBorder="1" applyAlignment="1">
      <alignment horizontal="center"/>
    </xf>
    <xf numFmtId="0" fontId="8" fillId="26" borderId="0" xfId="52" applyFill="1" applyBorder="1"/>
    <xf numFmtId="0" fontId="17" fillId="25" borderId="0" xfId="52" applyFont="1" applyFill="1" applyBorder="1" applyAlignment="1">
      <alignment horizontal="left"/>
    </xf>
    <xf numFmtId="0" fontId="99" fillId="25" borderId="0" xfId="52" applyFont="1" applyFill="1" applyBorder="1" applyAlignment="1">
      <alignment horizontal="left"/>
    </xf>
    <xf numFmtId="0" fontId="17" fillId="25" borderId="0" xfId="51" applyFont="1" applyFill="1" applyBorder="1" applyAlignment="1">
      <alignment horizontal="right"/>
    </xf>
    <xf numFmtId="0" fontId="15" fillId="25" borderId="22" xfId="51" applyFont="1" applyFill="1" applyBorder="1" applyAlignment="1">
      <alignment horizontal="left"/>
    </xf>
    <xf numFmtId="0" fontId="47" fillId="25" borderId="22" xfId="51" applyFont="1" applyFill="1" applyBorder="1" applyAlignment="1">
      <alignment horizontal="left"/>
    </xf>
    <xf numFmtId="0" fontId="0" fillId="0" borderId="22" xfId="51" applyFont="1" applyBorder="1"/>
    <xf numFmtId="0" fontId="22" fillId="0" borderId="0" xfId="51" applyFont="1" applyBorder="1" applyAlignment="1">
      <alignment vertical="top"/>
    </xf>
    <xf numFmtId="0" fontId="11" fillId="25" borderId="0" xfId="51" applyFont="1" applyFill="1" applyBorder="1"/>
    <xf numFmtId="0" fontId="17" fillId="25" borderId="11" xfId="51" applyFont="1" applyFill="1" applyBorder="1" applyAlignment="1">
      <alignment horizontal="center" vertical="center"/>
    </xf>
    <xf numFmtId="0" fontId="17" fillId="25" borderId="0" xfId="51" applyFont="1" applyFill="1" applyBorder="1" applyAlignment="1">
      <alignment horizontal="center" vertical="center"/>
    </xf>
    <xf numFmtId="49" fontId="17" fillId="25" borderId="0" xfId="51" applyNumberFormat="1" applyFont="1" applyFill="1" applyBorder="1" applyAlignment="1">
      <alignment horizontal="center" vertical="center" wrapText="1"/>
    </xf>
    <xf numFmtId="0" fontId="15" fillId="26" borderId="0" xfId="51" applyFont="1" applyFill="1" applyBorder="1" applyAlignment="1">
      <alignment horizontal="center"/>
    </xf>
    <xf numFmtId="0" fontId="22" fillId="25" borderId="0" xfId="51" applyFont="1" applyFill="1" applyBorder="1" applyAlignment="1">
      <alignment horizontal="center"/>
    </xf>
    <xf numFmtId="1" fontId="22" fillId="25" borderId="10" xfId="51" applyNumberFormat="1" applyFont="1" applyFill="1" applyBorder="1" applyAlignment="1">
      <alignment horizontal="center"/>
    </xf>
    <xf numFmtId="3" fontId="22" fillId="24" borderId="0" xfId="61" applyNumberFormat="1" applyFont="1" applyFill="1" applyBorder="1" applyAlignment="1">
      <alignment horizontal="center" wrapText="1"/>
    </xf>
    <xf numFmtId="0" fontId="15" fillId="25" borderId="0" xfId="51" applyFont="1" applyFill="1" applyAlignment="1">
      <alignment horizontal="center"/>
    </xf>
    <xf numFmtId="0" fontId="15" fillId="0" borderId="0" xfId="51" applyFont="1" applyAlignment="1">
      <alignment horizontal="center"/>
    </xf>
    <xf numFmtId="165" fontId="18" fillId="27" borderId="0" xfId="61" applyNumberFormat="1" applyFont="1" applyFill="1" applyBorder="1" applyAlignment="1">
      <alignment horizontal="center" wrapText="1"/>
    </xf>
    <xf numFmtId="165" fontId="17" fillId="27" borderId="0" xfId="61" applyNumberFormat="1" applyFont="1" applyFill="1" applyBorder="1" applyAlignment="1">
      <alignment horizontal="center" wrapText="1"/>
    </xf>
    <xf numFmtId="0" fontId="17" fillId="40" borderId="0" xfId="61" applyFont="1" applyFill="1" applyBorder="1" applyAlignment="1">
      <alignment horizontal="left"/>
    </xf>
    <xf numFmtId="166" fontId="14" fillId="35" borderId="0" xfId="70" applyNumberFormat="1" applyFont="1" applyFill="1" applyBorder="1" applyAlignment="1">
      <alignment horizontal="right" indent="3"/>
    </xf>
    <xf numFmtId="4" fontId="17" fillId="40" borderId="0" xfId="61" applyNumberFormat="1" applyFont="1" applyFill="1" applyBorder="1" applyAlignment="1">
      <alignment horizontal="right" wrapText="1" indent="4"/>
    </xf>
    <xf numFmtId="4" fontId="98" fillId="27" borderId="0" xfId="61" applyNumberFormat="1" applyFont="1" applyFill="1" applyBorder="1" applyAlignment="1">
      <alignment horizontal="right" wrapText="1" indent="4"/>
    </xf>
    <xf numFmtId="165" fontId="112" fillId="27" borderId="0" xfId="61" applyNumberFormat="1" applyFont="1" applyFill="1" applyBorder="1" applyAlignment="1">
      <alignment horizontal="center" wrapText="1"/>
    </xf>
    <xf numFmtId="0" fontId="17" fillId="25" borderId="52" xfId="70" applyFont="1" applyFill="1" applyBorder="1" applyAlignment="1">
      <alignment horizontal="center"/>
    </xf>
    <xf numFmtId="0" fontId="17" fillId="25" borderId="11" xfId="70" applyFont="1" applyFill="1" applyBorder="1" applyAlignment="1">
      <alignment horizontal="center"/>
    </xf>
    <xf numFmtId="0" fontId="47" fillId="0" borderId="0" xfId="70" applyFont="1" applyProtection="1">
      <protection locked="0"/>
    </xf>
    <xf numFmtId="0" fontId="18" fillId="25" borderId="0" xfId="70" applyFont="1" applyFill="1" applyBorder="1" applyAlignment="1">
      <alignment vertical="center"/>
    </xf>
    <xf numFmtId="0" fontId="47" fillId="25" borderId="0" xfId="70" applyFont="1" applyFill="1" applyAlignment="1">
      <alignment vertical="center"/>
    </xf>
    <xf numFmtId="0" fontId="47" fillId="25" borderId="20" xfId="70" applyFont="1" applyFill="1" applyBorder="1" applyAlignment="1">
      <alignment vertical="center"/>
    </xf>
    <xf numFmtId="0" fontId="47" fillId="0" borderId="0" xfId="70" applyFont="1" applyAlignment="1">
      <alignment vertical="center"/>
    </xf>
    <xf numFmtId="0" fontId="9" fillId="25" borderId="0" xfId="70" applyFont="1" applyFill="1" applyAlignment="1">
      <alignment vertical="center"/>
    </xf>
    <xf numFmtId="0" fontId="9" fillId="25" borderId="20" xfId="70" applyFont="1" applyFill="1" applyBorder="1" applyAlignment="1">
      <alignment vertical="center"/>
    </xf>
    <xf numFmtId="0" fontId="9" fillId="0" borderId="0" xfId="70" applyFont="1" applyAlignment="1">
      <alignment vertical="center"/>
    </xf>
    <xf numFmtId="0" fontId="18" fillId="40" borderId="0" xfId="61" applyFont="1" applyFill="1" applyBorder="1" applyAlignment="1">
      <alignment horizontal="left" indent="1"/>
    </xf>
    <xf numFmtId="3" fontId="22" fillId="40" borderId="0" xfId="61" applyNumberFormat="1" applyFont="1" applyFill="1" applyBorder="1" applyAlignment="1">
      <alignment horizontal="center" wrapText="1"/>
    </xf>
    <xf numFmtId="0" fontId="18" fillId="40" borderId="0" xfId="61" applyFont="1" applyFill="1" applyBorder="1" applyAlignment="1"/>
    <xf numFmtId="0" fontId="47" fillId="25" borderId="0" xfId="70" applyFont="1" applyFill="1" applyProtection="1">
      <protection locked="0"/>
    </xf>
    <xf numFmtId="0" fontId="17" fillId="26" borderId="60" xfId="70" applyFont="1" applyFill="1" applyBorder="1" applyAlignment="1"/>
    <xf numFmtId="0" fontId="8" fillId="26" borderId="0" xfId="62" applyFill="1"/>
    <xf numFmtId="0" fontId="51" fillId="26" borderId="0" xfId="62" applyFont="1" applyFill="1"/>
    <xf numFmtId="0" fontId="47" fillId="25" borderId="19" xfId="70" applyFont="1" applyFill="1" applyBorder="1" applyProtection="1">
      <protection locked="0"/>
    </xf>
    <xf numFmtId="0" fontId="47" fillId="25" borderId="0" xfId="70" applyFont="1" applyFill="1" applyBorder="1" applyProtection="1">
      <protection locked="0"/>
    </xf>
    <xf numFmtId="0" fontId="22" fillId="24" borderId="0" xfId="40" applyFont="1" applyFill="1" applyBorder="1" applyProtection="1">
      <protection locked="0"/>
    </xf>
    <xf numFmtId="0" fontId="18" fillId="24" borderId="0" xfId="40" applyFont="1" applyFill="1" applyBorder="1" applyProtection="1">
      <protection locked="0"/>
    </xf>
    <xf numFmtId="166" fontId="18" fillId="25" borderId="0" xfId="70" applyNumberFormat="1" applyFont="1" applyFill="1" applyBorder="1" applyAlignment="1" applyProtection="1">
      <alignment horizontal="right"/>
      <protection locked="0"/>
    </xf>
    <xf numFmtId="0" fontId="12" fillId="25" borderId="0" xfId="70" applyFont="1" applyFill="1" applyBorder="1" applyProtection="1">
      <protection locked="0"/>
    </xf>
    <xf numFmtId="0" fontId="15" fillId="25" borderId="0" xfId="0" applyFont="1" applyFill="1" applyBorder="1" applyAlignment="1">
      <alignment horizontal="left" vertical="center"/>
    </xf>
    <xf numFmtId="49" fontId="56" fillId="37" borderId="0" xfId="40" applyNumberFormat="1" applyFont="1" applyFill="1" applyBorder="1" applyAlignment="1">
      <alignment horizontal="center" vertical="center" readingOrder="1"/>
    </xf>
    <xf numFmtId="2" fontId="48" fillId="26" borderId="0" xfId="70" applyNumberFormat="1" applyFont="1" applyFill="1" applyBorder="1" applyAlignment="1">
      <alignment horizontal="center"/>
    </xf>
    <xf numFmtId="0" fontId="17" fillId="25" borderId="0" xfId="0" applyFont="1" applyFill="1" applyBorder="1" applyAlignment="1">
      <alignment horizontal="center"/>
    </xf>
    <xf numFmtId="0" fontId="17" fillId="25" borderId="0" xfId="0" applyFont="1" applyFill="1" applyBorder="1" applyAlignment="1">
      <alignment horizontal="center"/>
    </xf>
    <xf numFmtId="0" fontId="85" fillId="26" borderId="0" xfId="62" applyFont="1" applyFill="1" applyBorder="1" applyAlignment="1">
      <alignment horizontal="center" vertical="center"/>
    </xf>
    <xf numFmtId="1" fontId="76" fillId="25" borderId="0" xfId="62" applyNumberFormat="1" applyFont="1" applyFill="1" applyBorder="1" applyAlignment="1">
      <alignment horizontal="right"/>
    </xf>
    <xf numFmtId="3" fontId="76" fillId="25" borderId="0" xfId="62" applyNumberFormat="1" applyFont="1" applyFill="1" applyBorder="1" applyAlignment="1">
      <alignment horizontal="right"/>
    </xf>
    <xf numFmtId="0" fontId="51" fillId="0" borderId="0" xfId="62" applyFont="1" applyFill="1" applyBorder="1"/>
    <xf numFmtId="0" fontId="62" fillId="0" borderId="0" xfId="62" applyFont="1" applyFill="1" applyBorder="1" applyAlignment="1"/>
    <xf numFmtId="0" fontId="51" fillId="26" borderId="0" xfId="62" applyFont="1" applyFill="1" applyBorder="1"/>
    <xf numFmtId="0" fontId="17" fillId="26" borderId="0" xfId="62" applyFont="1" applyFill="1" applyBorder="1" applyAlignment="1">
      <alignment horizontal="left" indent="1"/>
    </xf>
    <xf numFmtId="0" fontId="8" fillId="26" borderId="0" xfId="62" applyFill="1" applyBorder="1"/>
    <xf numFmtId="0" fontId="76" fillId="26" borderId="0" xfId="62" applyFont="1" applyFill="1" applyBorder="1" applyAlignment="1">
      <alignment horizontal="left"/>
    </xf>
    <xf numFmtId="3" fontId="46" fillId="26" borderId="0" xfId="62" applyNumberFormat="1" applyFont="1" applyFill="1" applyBorder="1" applyAlignment="1">
      <alignment horizontal="right"/>
    </xf>
    <xf numFmtId="0" fontId="35" fillId="26" borderId="0" xfId="40" applyFont="1" applyFill="1" applyBorder="1"/>
    <xf numFmtId="0" fontId="22" fillId="26" borderId="0" xfId="62" applyFont="1" applyFill="1" applyBorder="1" applyAlignment="1">
      <alignment horizontal="justify" wrapText="1"/>
    </xf>
    <xf numFmtId="0" fontId="65" fillId="26" borderId="0" xfId="62" applyFont="1" applyFill="1" applyBorder="1" applyAlignment="1">
      <alignment horizontal="left" vertical="center" indent="1"/>
    </xf>
    <xf numFmtId="0" fontId="63" fillId="26" borderId="0" xfId="62" applyFont="1" applyFill="1" applyBorder="1" applyAlignment="1">
      <alignment vertical="center"/>
    </xf>
    <xf numFmtId="0" fontId="62" fillId="26" borderId="0" xfId="62" applyFont="1" applyFill="1" applyBorder="1" applyAlignment="1">
      <alignment vertical="center"/>
    </xf>
    <xf numFmtId="1" fontId="17" fillId="26" borderId="0" xfId="40" applyNumberFormat="1" applyFont="1" applyFill="1" applyBorder="1" applyAlignment="1">
      <alignment horizontal="center" wrapText="1"/>
    </xf>
    <xf numFmtId="164" fontId="17" fillId="26" borderId="0" xfId="40" applyNumberFormat="1" applyFont="1" applyFill="1" applyBorder="1" applyAlignment="1">
      <alignment horizontal="right" wrapText="1" indent="2"/>
    </xf>
    <xf numFmtId="0" fontId="62" fillId="26" borderId="0" xfId="62" applyFont="1" applyFill="1" applyBorder="1"/>
    <xf numFmtId="1" fontId="76" fillId="25" borderId="0" xfId="62" applyNumberFormat="1" applyFont="1" applyFill="1" applyBorder="1" applyAlignment="1">
      <alignment horizontal="center"/>
    </xf>
    <xf numFmtId="3" fontId="76" fillId="25" borderId="0" xfId="62" applyNumberFormat="1" applyFont="1" applyFill="1" applyBorder="1" applyAlignment="1">
      <alignment horizontal="center"/>
    </xf>
    <xf numFmtId="3" fontId="17" fillId="25" borderId="0" xfId="62" applyNumberFormat="1" applyFont="1" applyFill="1" applyBorder="1" applyAlignment="1">
      <alignment horizontal="center"/>
    </xf>
    <xf numFmtId="0" fontId="17" fillId="26" borderId="0" xfId="0" applyFont="1" applyFill="1" applyBorder="1" applyAlignment="1">
      <alignment horizontal="center"/>
    </xf>
    <xf numFmtId="1" fontId="76" fillId="26" borderId="0" xfId="62" applyNumberFormat="1" applyFont="1" applyFill="1" applyBorder="1" applyAlignment="1">
      <alignment horizontal="right"/>
    </xf>
    <xf numFmtId="3" fontId="17" fillId="26" borderId="0" xfId="62" applyNumberFormat="1" applyFont="1" applyFill="1" applyBorder="1" applyAlignment="1">
      <alignment horizontal="right" indent="2"/>
    </xf>
    <xf numFmtId="3" fontId="76" fillId="26" borderId="0" xfId="62" applyNumberFormat="1" applyFont="1" applyFill="1" applyBorder="1" applyAlignment="1">
      <alignment horizontal="right"/>
    </xf>
    <xf numFmtId="3" fontId="17" fillId="26" borderId="0" xfId="62" applyNumberFormat="1" applyFont="1" applyFill="1" applyBorder="1" applyAlignment="1">
      <alignment horizontal="right"/>
    </xf>
    <xf numFmtId="1" fontId="17" fillId="26" borderId="61" xfId="0" applyNumberFormat="1" applyFont="1" applyFill="1" applyBorder="1" applyAlignment="1"/>
    <xf numFmtId="1" fontId="76" fillId="26" borderId="0" xfId="62" applyNumberFormat="1" applyFont="1" applyFill="1" applyBorder="1" applyAlignment="1"/>
    <xf numFmtId="3" fontId="76" fillId="26" borderId="0" xfId="62" applyNumberFormat="1" applyFont="1" applyFill="1" applyBorder="1" applyAlignment="1"/>
    <xf numFmtId="1" fontId="17" fillId="26" borderId="61" xfId="0" applyNumberFormat="1" applyFont="1" applyFill="1" applyBorder="1" applyAlignment="1">
      <alignment horizontal="center"/>
    </xf>
    <xf numFmtId="1" fontId="76" fillId="26" borderId="0" xfId="62" applyNumberFormat="1" applyFont="1" applyFill="1" applyBorder="1" applyAlignment="1">
      <alignment horizontal="center"/>
    </xf>
    <xf numFmtId="3" fontId="17" fillId="26" borderId="0" xfId="62" applyNumberFormat="1" applyFont="1" applyFill="1" applyBorder="1" applyAlignment="1">
      <alignment horizontal="center"/>
    </xf>
    <xf numFmtId="3" fontId="76" fillId="26" borderId="0" xfId="62" applyNumberFormat="1" applyFont="1" applyFill="1" applyBorder="1" applyAlignment="1">
      <alignment horizontal="center"/>
    </xf>
    <xf numFmtId="1" fontId="17" fillId="25" borderId="61" xfId="0" applyNumberFormat="1" applyFont="1" applyFill="1" applyBorder="1" applyAlignment="1">
      <alignment horizontal="center"/>
    </xf>
    <xf numFmtId="3" fontId="76" fillId="25" borderId="0" xfId="62" applyNumberFormat="1" applyFont="1" applyFill="1" applyBorder="1" applyAlignment="1"/>
    <xf numFmtId="1" fontId="17" fillId="25" borderId="61" xfId="0" applyNumberFormat="1" applyFont="1" applyFill="1" applyBorder="1" applyAlignment="1">
      <alignment horizontal="right"/>
    </xf>
    <xf numFmtId="0" fontId="17" fillId="25" borderId="0" xfId="0" applyFont="1" applyFill="1" applyBorder="1" applyAlignment="1">
      <alignment horizontal="right"/>
    </xf>
    <xf numFmtId="3" fontId="9" fillId="26" borderId="0" xfId="70" applyNumberFormat="1" applyFont="1" applyFill="1" applyBorder="1"/>
    <xf numFmtId="0" fontId="82" fillId="26" borderId="0" xfId="70" applyFont="1" applyFill="1" applyBorder="1" applyAlignment="1">
      <alignment horizontal="left" vertical="center"/>
    </xf>
    <xf numFmtId="3" fontId="18" fillId="26" borderId="0" xfId="70" applyNumberFormat="1" applyFont="1" applyFill="1" applyBorder="1" applyAlignment="1">
      <alignment horizontal="right"/>
    </xf>
    <xf numFmtId="0" fontId="22" fillId="25" borderId="62" xfId="62" applyFont="1" applyFill="1" applyBorder="1" applyAlignment="1">
      <alignment vertical="top"/>
    </xf>
    <xf numFmtId="0" fontId="81" fillId="26" borderId="63" xfId="0" applyFont="1" applyFill="1" applyBorder="1" applyAlignment="1">
      <alignment horizontal="left" vertical="center" wrapText="1"/>
    </xf>
    <xf numFmtId="0" fontId="81" fillId="26" borderId="0" xfId="0" applyFont="1" applyFill="1" applyBorder="1" applyAlignment="1">
      <alignment horizontal="left" vertical="center" wrapText="1"/>
    </xf>
    <xf numFmtId="1" fontId="17" fillId="26" borderId="61" xfId="0" applyNumberFormat="1" applyFont="1" applyFill="1" applyBorder="1" applyAlignment="1">
      <alignment horizontal="right"/>
    </xf>
    <xf numFmtId="0" fontId="17" fillId="26" borderId="0" xfId="0" applyFont="1" applyFill="1" applyBorder="1" applyAlignment="1">
      <alignment horizontal="right"/>
    </xf>
    <xf numFmtId="0" fontId="76" fillId="26" borderId="0" xfId="62" applyFont="1" applyFill="1"/>
    <xf numFmtId="0" fontId="91" fillId="25" borderId="24" xfId="62" applyFont="1" applyFill="1" applyBorder="1" applyAlignment="1">
      <alignment horizontal="left" vertical="center" indent="1"/>
    </xf>
    <xf numFmtId="0" fontId="102" fillId="25" borderId="26" xfId="62" applyFont="1" applyFill="1" applyBorder="1" applyAlignment="1">
      <alignment vertical="center"/>
    </xf>
    <xf numFmtId="0" fontId="102" fillId="25" borderId="25" xfId="62" applyFont="1" applyFill="1" applyBorder="1" applyAlignment="1">
      <alignment vertical="center"/>
    </xf>
    <xf numFmtId="3" fontId="18" fillId="25" borderId="0" xfId="62" applyNumberFormat="1" applyFont="1" applyFill="1" applyBorder="1" applyAlignment="1">
      <alignment horizontal="center"/>
    </xf>
    <xf numFmtId="3" fontId="18" fillId="25" borderId="0" xfId="62" applyNumberFormat="1" applyFont="1" applyFill="1" applyBorder="1" applyAlignment="1">
      <alignment horizontal="right"/>
    </xf>
    <xf numFmtId="3" fontId="18" fillId="26" borderId="0" xfId="62" applyNumberFormat="1" applyFont="1" applyFill="1" applyBorder="1" applyAlignment="1"/>
    <xf numFmtId="3" fontId="18" fillId="26" borderId="0" xfId="62" applyNumberFormat="1" applyFont="1" applyFill="1" applyBorder="1" applyAlignment="1">
      <alignment horizontal="center"/>
    </xf>
    <xf numFmtId="3" fontId="18" fillId="26" borderId="0" xfId="62" applyNumberFormat="1" applyFont="1" applyFill="1" applyBorder="1" applyAlignment="1">
      <alignment horizontal="right"/>
    </xf>
    <xf numFmtId="3" fontId="18" fillId="25" borderId="0" xfId="62" applyNumberFormat="1" applyFont="1" applyFill="1" applyBorder="1" applyAlignment="1"/>
    <xf numFmtId="0" fontId="18" fillId="25" borderId="0" xfId="70" applyNumberFormat="1" applyFont="1" applyFill="1" applyBorder="1" applyAlignment="1">
      <alignment horizontal="right"/>
    </xf>
    <xf numFmtId="0" fontId="8" fillId="26" borderId="0" xfId="62" applyFill="1" applyBorder="1" applyAlignment="1">
      <alignment vertical="center"/>
    </xf>
    <xf numFmtId="0" fontId="8" fillId="25" borderId="19" xfId="62" applyFill="1" applyBorder="1" applyAlignment="1">
      <alignment vertical="center"/>
    </xf>
    <xf numFmtId="0" fontId="8" fillId="0" borderId="0" xfId="62" applyFill="1" applyBorder="1" applyAlignment="1">
      <alignment vertical="center"/>
    </xf>
    <xf numFmtId="0" fontId="62" fillId="25" borderId="0" xfId="62" applyFont="1" applyFill="1" applyAlignment="1">
      <alignment vertical="center"/>
    </xf>
    <xf numFmtId="0" fontId="17" fillId="25" borderId="0" xfId="62" applyFont="1" applyFill="1" applyBorder="1" applyAlignment="1">
      <alignment horizontal="left" vertical="center"/>
    </xf>
    <xf numFmtId="0" fontId="17" fillId="25" borderId="0" xfId="62" applyFont="1" applyFill="1" applyBorder="1" applyAlignment="1">
      <alignment horizontal="justify" vertical="center"/>
    </xf>
    <xf numFmtId="3" fontId="18" fillId="25" borderId="0" xfId="62" applyNumberFormat="1" applyFont="1" applyFill="1" applyBorder="1" applyAlignment="1">
      <alignment vertical="center"/>
    </xf>
    <xf numFmtId="0" fontId="17" fillId="25" borderId="0" xfId="62" applyFont="1" applyFill="1" applyBorder="1" applyAlignment="1">
      <alignment horizontal="left"/>
    </xf>
    <xf numFmtId="3" fontId="18" fillId="25" borderId="0" xfId="62" applyNumberFormat="1" applyFont="1" applyFill="1" applyBorder="1" applyAlignment="1">
      <alignment horizontal="center" vertical="center"/>
    </xf>
    <xf numFmtId="3" fontId="18" fillId="25" borderId="0" xfId="62" applyNumberFormat="1" applyFont="1" applyFill="1" applyBorder="1" applyAlignment="1">
      <alignment horizontal="right" vertical="center"/>
    </xf>
    <xf numFmtId="3" fontId="18" fillId="26" borderId="0" xfId="62" applyNumberFormat="1" applyFont="1" applyFill="1" applyBorder="1" applyAlignment="1">
      <alignment vertical="center"/>
    </xf>
    <xf numFmtId="3" fontId="18" fillId="26" borderId="0" xfId="62" applyNumberFormat="1" applyFont="1" applyFill="1" applyBorder="1" applyAlignment="1">
      <alignment horizontal="center" vertical="center"/>
    </xf>
    <xf numFmtId="3" fontId="18" fillId="26" borderId="0" xfId="62" applyNumberFormat="1" applyFont="1" applyFill="1" applyBorder="1" applyAlignment="1">
      <alignment horizontal="right" vertical="center"/>
    </xf>
    <xf numFmtId="164" fontId="18" fillId="27" borderId="20" xfId="40" applyNumberFormat="1" applyFont="1" applyFill="1" applyBorder="1" applyAlignment="1">
      <alignment horizontal="center" readingOrder="1"/>
    </xf>
    <xf numFmtId="164" fontId="18" fillId="27" borderId="0" xfId="40" applyNumberFormat="1" applyFont="1" applyFill="1" applyBorder="1" applyAlignment="1">
      <alignment horizontal="center" readingOrder="1"/>
    </xf>
    <xf numFmtId="0" fontId="76" fillId="25" borderId="0" xfId="70" applyFont="1" applyFill="1" applyBorder="1" applyAlignment="1">
      <alignment horizontal="left"/>
    </xf>
    <xf numFmtId="0" fontId="76" fillId="26" borderId="0" xfId="70" applyFont="1" applyFill="1" applyBorder="1" applyAlignment="1">
      <alignment horizontal="left"/>
    </xf>
    <xf numFmtId="0" fontId="17" fillId="25" borderId="0" xfId="70" applyFont="1" applyFill="1" applyBorder="1" applyAlignment="1">
      <alignment horizontal="left"/>
    </xf>
    <xf numFmtId="0" fontId="15" fillId="25" borderId="22" xfId="70" applyFont="1" applyFill="1" applyBorder="1" applyAlignment="1">
      <alignment horizontal="left"/>
    </xf>
    <xf numFmtId="0" fontId="22" fillId="24" borderId="0" xfId="40" applyFont="1" applyFill="1" applyBorder="1" applyAlignment="1" applyProtection="1">
      <alignment horizontal="left"/>
    </xf>
    <xf numFmtId="49" fontId="17" fillId="25" borderId="12" xfId="62" applyNumberFormat="1" applyFont="1" applyFill="1" applyBorder="1" applyAlignment="1">
      <alignment horizontal="center" vertical="center" wrapText="1"/>
    </xf>
    <xf numFmtId="0" fontId="17" fillId="25" borderId="0" xfId="70" applyFont="1" applyFill="1" applyBorder="1" applyAlignment="1">
      <alignment horizontal="left"/>
    </xf>
    <xf numFmtId="0" fontId="17" fillId="25" borderId="12" xfId="70" applyFont="1" applyFill="1" applyBorder="1" applyAlignment="1">
      <alignment horizontal="center"/>
    </xf>
    <xf numFmtId="0" fontId="53" fillId="25" borderId="0" xfId="70" applyFont="1" applyFill="1" applyAlignment="1">
      <alignment vertical="center"/>
    </xf>
    <xf numFmtId="0" fontId="53" fillId="25" borderId="20" xfId="70" applyFont="1" applyFill="1" applyBorder="1" applyAlignment="1">
      <alignment vertical="center"/>
    </xf>
    <xf numFmtId="0" fontId="12" fillId="25" borderId="0" xfId="70" applyFont="1" applyFill="1" applyBorder="1" applyAlignment="1">
      <alignment vertical="center"/>
    </xf>
    <xf numFmtId="0" fontId="53" fillId="25" borderId="0" xfId="70" applyFont="1" applyFill="1" applyBorder="1" applyAlignment="1">
      <alignment vertical="center"/>
    </xf>
    <xf numFmtId="0" fontId="53" fillId="0" borderId="0" xfId="70" applyFont="1" applyAlignment="1">
      <alignment vertical="center"/>
    </xf>
    <xf numFmtId="1" fontId="86" fillId="26" borderId="0" xfId="70" applyNumberFormat="1" applyFont="1" applyFill="1" applyBorder="1" applyAlignment="1">
      <alignment horizontal="right" vertical="center"/>
    </xf>
    <xf numFmtId="0" fontId="19" fillId="0" borderId="0" xfId="70" applyFont="1" applyAlignment="1"/>
    <xf numFmtId="0" fontId="8" fillId="0" borderId="0" xfId="219" applyFont="1"/>
    <xf numFmtId="0" fontId="17" fillId="25" borderId="0" xfId="0" applyFont="1" applyFill="1" applyBorder="1" applyAlignment="1">
      <alignment horizontal="center"/>
    </xf>
    <xf numFmtId="0" fontId="59" fillId="26" borderId="0" xfId="62" applyFont="1" applyFill="1" applyBorder="1"/>
    <xf numFmtId="0" fontId="17" fillId="26" borderId="51" xfId="70" applyFont="1" applyFill="1" applyBorder="1" applyAlignment="1"/>
    <xf numFmtId="166" fontId="18" fillId="27" borderId="67" xfId="40" applyNumberFormat="1" applyFont="1" applyFill="1" applyBorder="1" applyAlignment="1">
      <alignment horizontal="right" wrapText="1" indent="1"/>
    </xf>
    <xf numFmtId="166" fontId="76" fillId="27" borderId="68" xfId="40" applyNumberFormat="1" applyFont="1" applyFill="1" applyBorder="1" applyAlignment="1">
      <alignment horizontal="right" wrapText="1" indent="1"/>
    </xf>
    <xf numFmtId="166" fontId="18" fillId="27" borderId="68" xfId="40" applyNumberFormat="1" applyFont="1" applyFill="1" applyBorder="1" applyAlignment="1">
      <alignment horizontal="right" wrapText="1" indent="1"/>
    </xf>
    <xf numFmtId="166" fontId="18" fillId="27" borderId="68" xfId="40" applyNumberFormat="1" applyFont="1" applyFill="1" applyBorder="1" applyAlignment="1">
      <alignment horizontal="center" wrapText="1"/>
    </xf>
    <xf numFmtId="165" fontId="76" fillId="27" borderId="68" xfId="58" applyNumberFormat="1" applyFont="1" applyFill="1" applyBorder="1" applyAlignment="1">
      <alignment horizontal="right" wrapText="1" indent="1"/>
    </xf>
    <xf numFmtId="165" fontId="18" fillId="27" borderId="68" xfId="40" applyNumberFormat="1" applyFont="1" applyFill="1" applyBorder="1" applyAlignment="1">
      <alignment horizontal="right" wrapText="1" indent="1"/>
    </xf>
    <xf numFmtId="2" fontId="18" fillId="27" borderId="68" xfId="40" applyNumberFormat="1" applyFont="1" applyFill="1" applyBorder="1" applyAlignment="1">
      <alignment horizontal="right" wrapText="1" indent="1"/>
    </xf>
    <xf numFmtId="166" fontId="76" fillId="27" borderId="67" xfId="40" applyNumberFormat="1" applyFont="1" applyFill="1" applyBorder="1" applyAlignment="1">
      <alignment horizontal="right" wrapText="1" indent="1"/>
    </xf>
    <xf numFmtId="0" fontId="23" fillId="25" borderId="0" xfId="0" applyFont="1" applyFill="1" applyBorder="1" applyAlignment="1"/>
    <xf numFmtId="164" fontId="18" fillId="24" borderId="0" xfId="40" applyNumberFormat="1" applyFont="1" applyFill="1" applyBorder="1" applyAlignment="1">
      <alignment wrapText="1"/>
    </xf>
    <xf numFmtId="0" fontId="18" fillId="25" borderId="0" xfId="0" applyFont="1" applyFill="1" applyBorder="1" applyAlignment="1">
      <alignment horizontal="left" indent="4"/>
    </xf>
    <xf numFmtId="0" fontId="18" fillId="26" borderId="0" xfId="0" applyFont="1" applyFill="1" applyBorder="1"/>
    <xf numFmtId="0" fontId="17" fillId="25" borderId="0" xfId="0" applyFont="1" applyFill="1" applyBorder="1" applyAlignment="1"/>
    <xf numFmtId="0" fontId="17" fillId="25" borderId="0" xfId="0" applyFont="1" applyFill="1" applyBorder="1" applyAlignment="1">
      <alignment horizontal="center"/>
    </xf>
    <xf numFmtId="0" fontId="16" fillId="25" borderId="0" xfId="0" applyFont="1" applyFill="1" applyBorder="1"/>
    <xf numFmtId="0" fontId="20" fillId="30" borderId="20" xfId="62" applyFont="1" applyFill="1" applyBorder="1" applyAlignment="1" applyProtection="1">
      <alignment horizontal="center" vertical="center"/>
    </xf>
    <xf numFmtId="0" fontId="97" fillId="35" borderId="0" xfId="68" applyFill="1" applyAlignment="1" applyProtection="1"/>
    <xf numFmtId="173" fontId="18" fillId="36" borderId="0" xfId="62" applyNumberFormat="1" applyFont="1" applyFill="1" applyAlignment="1">
      <alignment horizontal="right" vertical="center" wrapText="1"/>
    </xf>
    <xf numFmtId="166" fontId="76" fillId="26" borderId="10" xfId="0" applyNumberFormat="1" applyFont="1" applyFill="1" applyBorder="1" applyAlignment="1">
      <alignment horizontal="right" vertical="center" indent="2"/>
    </xf>
    <xf numFmtId="166" fontId="9" fillId="26" borderId="0" xfId="0" applyNumberFormat="1" applyFont="1" applyFill="1" applyBorder="1" applyAlignment="1">
      <alignment horizontal="right" indent="2"/>
    </xf>
    <xf numFmtId="165" fontId="76" fillId="26" borderId="10" xfId="0" applyNumberFormat="1" applyFont="1" applyFill="1" applyBorder="1" applyAlignment="1">
      <alignment horizontal="right" vertical="center" indent="2"/>
    </xf>
    <xf numFmtId="165" fontId="9" fillId="26" borderId="0" xfId="0" applyNumberFormat="1" applyFont="1" applyFill="1" applyBorder="1" applyAlignment="1">
      <alignment horizontal="right" indent="2"/>
    </xf>
    <xf numFmtId="0" fontId="93" fillId="32" borderId="0" xfId="62" applyFont="1" applyFill="1" applyBorder="1" applyAlignment="1">
      <alignment wrapText="1"/>
    </xf>
    <xf numFmtId="0" fontId="17" fillId="25" borderId="0" xfId="70" applyFont="1" applyFill="1" applyBorder="1" applyAlignment="1">
      <alignment horizontal="left"/>
    </xf>
    <xf numFmtId="0" fontId="19" fillId="25" borderId="0" xfId="70" applyFont="1" applyFill="1" applyAlignment="1"/>
    <xf numFmtId="0" fontId="19" fillId="25" borderId="20" xfId="70" applyFont="1" applyFill="1" applyBorder="1" applyAlignment="1"/>
    <xf numFmtId="0" fontId="19" fillId="25" borderId="0" xfId="70" applyFont="1" applyFill="1" applyBorder="1" applyAlignment="1"/>
    <xf numFmtId="0" fontId="76" fillId="25" borderId="0" xfId="70" applyFont="1" applyFill="1" applyBorder="1" applyAlignment="1">
      <alignment horizontal="left"/>
    </xf>
    <xf numFmtId="0" fontId="15" fillId="25" borderId="22" xfId="70" applyFont="1" applyFill="1" applyBorder="1" applyAlignment="1">
      <alignment horizontal="left"/>
    </xf>
    <xf numFmtId="3" fontId="118" fillId="26" borderId="0" xfId="70" applyNumberFormat="1" applyFont="1" applyFill="1" applyBorder="1" applyAlignment="1">
      <alignment horizontal="right"/>
    </xf>
    <xf numFmtId="1" fontId="118" fillId="26" borderId="0" xfId="70" applyNumberFormat="1" applyFont="1" applyFill="1" applyBorder="1" applyAlignment="1">
      <alignment horizontal="right"/>
    </xf>
    <xf numFmtId="0" fontId="119" fillId="26" borderId="0" xfId="70" applyFont="1" applyFill="1"/>
    <xf numFmtId="2" fontId="120" fillId="26" borderId="0" xfId="70" applyNumberFormat="1" applyFont="1" applyFill="1" applyBorder="1" applyAlignment="1">
      <alignment horizontal="center"/>
    </xf>
    <xf numFmtId="0" fontId="119" fillId="26" borderId="0" xfId="70" applyFont="1" applyFill="1" applyBorder="1"/>
    <xf numFmtId="0" fontId="17" fillId="26" borderId="11" xfId="70" applyFont="1" applyFill="1" applyBorder="1" applyAlignment="1">
      <alignment horizontal="center"/>
    </xf>
    <xf numFmtId="172"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15" fillId="25" borderId="23" xfId="70" applyFont="1" applyFill="1" applyBorder="1" applyAlignment="1">
      <alignment horizontal="left"/>
    </xf>
    <xf numFmtId="0" fontId="15" fillId="25" borderId="0" xfId="70" applyFont="1" applyFill="1" applyBorder="1" applyAlignment="1">
      <alignment horizontal="left"/>
    </xf>
    <xf numFmtId="0" fontId="17" fillId="25" borderId="49" xfId="70" applyFont="1" applyFill="1" applyBorder="1" applyAlignment="1">
      <alignment horizontal="center" vertical="center" wrapText="1"/>
    </xf>
    <xf numFmtId="0" fontId="17" fillId="25" borderId="71" xfId="70" applyFont="1" applyFill="1" applyBorder="1" applyAlignment="1">
      <alignment horizontal="center" vertical="center" wrapText="1"/>
    </xf>
    <xf numFmtId="0" fontId="17" fillId="25" borderId="13" xfId="70" applyFont="1" applyFill="1" applyBorder="1" applyAlignment="1">
      <alignment horizontal="center" vertical="center" wrapText="1"/>
    </xf>
    <xf numFmtId="0" fontId="76" fillId="25" borderId="0" xfId="78" applyFont="1" applyFill="1" applyBorder="1" applyAlignment="1">
      <alignment horizontal="left" vertical="center"/>
    </xf>
    <xf numFmtId="170" fontId="76" fillId="26" borderId="49" xfId="70" applyNumberFormat="1" applyFont="1" applyFill="1" applyBorder="1" applyAlignment="1">
      <alignment horizontal="right" vertical="center" wrapText="1"/>
    </xf>
    <xf numFmtId="165" fontId="76" fillId="26" borderId="49" xfId="70" applyNumberFormat="1" applyFont="1" applyFill="1" applyBorder="1" applyAlignment="1">
      <alignment horizontal="right" vertical="center" wrapText="1" indent="2"/>
    </xf>
    <xf numFmtId="3" fontId="76" fillId="26" borderId="0" xfId="70" applyNumberFormat="1" applyFont="1" applyFill="1" applyBorder="1" applyAlignment="1">
      <alignment horizontal="right" vertical="center" wrapText="1"/>
    </xf>
    <xf numFmtId="166" fontId="76" fillId="25" borderId="0" xfId="70" applyNumberFormat="1" applyFont="1" applyFill="1" applyBorder="1" applyAlignment="1">
      <alignment horizontal="right" vertical="center" wrapText="1" indent="2"/>
    </xf>
    <xf numFmtId="0" fontId="9" fillId="0" borderId="0" xfId="70" applyFont="1" applyFill="1" applyAlignment="1">
      <alignment vertical="center"/>
    </xf>
    <xf numFmtId="0" fontId="9" fillId="0" borderId="0" xfId="70" applyFont="1" applyFill="1" applyAlignment="1">
      <alignment vertical="top"/>
    </xf>
    <xf numFmtId="0" fontId="8" fillId="0" borderId="0" xfId="70" applyFill="1" applyBorder="1"/>
    <xf numFmtId="0" fontId="19" fillId="0" borderId="0" xfId="70" applyFont="1" applyFill="1" applyBorder="1"/>
    <xf numFmtId="0" fontId="18" fillId="0" borderId="0" xfId="70" applyFont="1" applyFill="1" applyBorder="1" applyAlignment="1"/>
    <xf numFmtId="49" fontId="18" fillId="0" borderId="0" xfId="70" applyNumberFormat="1" applyFont="1" applyFill="1" applyBorder="1" applyAlignment="1">
      <alignment horizontal="right"/>
    </xf>
    <xf numFmtId="0" fontId="22" fillId="0" borderId="0" xfId="70" applyFont="1" applyFill="1" applyBorder="1" applyAlignment="1">
      <alignment horizontal="right"/>
    </xf>
    <xf numFmtId="0" fontId="122" fillId="25" borderId="0" xfId="68" applyNumberFormat="1" applyFont="1" applyFill="1" applyBorder="1" applyAlignment="1" applyProtection="1">
      <alignment vertical="justify" wrapText="1"/>
      <protection locked="0"/>
    </xf>
    <xf numFmtId="0" fontId="15" fillId="0" borderId="0" xfId="70" applyFont="1" applyAlignment="1">
      <alignment horizontal="left"/>
    </xf>
    <xf numFmtId="2" fontId="76" fillId="24" borderId="0" xfId="40" applyNumberFormat="1" applyFont="1" applyFill="1" applyBorder="1" applyAlignment="1">
      <alignment horizontal="center" vertical="center" wrapText="1"/>
    </xf>
    <xf numFmtId="0" fontId="29" fillId="25" borderId="0" xfId="62" applyFont="1" applyFill="1" applyBorder="1" applyAlignment="1">
      <alignment horizontal="left" indent="1"/>
    </xf>
    <xf numFmtId="0" fontId="123" fillId="0" borderId="0" xfId="0" applyFont="1"/>
    <xf numFmtId="0" fontId="17" fillId="26" borderId="13" xfId="62" applyFont="1" applyFill="1" applyBorder="1" applyAlignment="1">
      <alignment horizontal="center" vertical="center"/>
    </xf>
    <xf numFmtId="49" fontId="56" fillId="27" borderId="0" xfId="40" applyNumberFormat="1" applyFont="1" applyFill="1" applyBorder="1" applyAlignment="1">
      <alignment horizontal="center" vertical="center" readingOrder="1"/>
    </xf>
    <xf numFmtId="0" fontId="117" fillId="24" borderId="0" xfId="40" applyFont="1" applyFill="1" applyBorder="1" applyAlignment="1">
      <alignment horizontal="left" vertical="center" indent="1"/>
    </xf>
    <xf numFmtId="0" fontId="44" fillId="25" borderId="0" xfId="62" applyFont="1" applyFill="1" applyBorder="1"/>
    <xf numFmtId="3" fontId="44" fillId="26" borderId="0" xfId="70" applyNumberFormat="1" applyFont="1" applyFill="1" applyBorder="1" applyAlignment="1">
      <alignment horizontal="right"/>
    </xf>
    <xf numFmtId="3" fontId="44" fillId="27" borderId="0" xfId="40" applyNumberFormat="1" applyFont="1" applyFill="1" applyBorder="1" applyAlignment="1">
      <alignment horizontal="right" wrapText="1"/>
    </xf>
    <xf numFmtId="0" fontId="125" fillId="26" borderId="0" xfId="70" applyFont="1" applyFill="1" applyBorder="1" applyAlignment="1">
      <alignment horizontal="left"/>
    </xf>
    <xf numFmtId="0" fontId="117" fillId="24" borderId="0" xfId="40" applyFont="1" applyFill="1" applyBorder="1" applyAlignment="1">
      <alignment horizontal="left" indent="1"/>
    </xf>
    <xf numFmtId="0" fontId="126" fillId="25" borderId="19" xfId="70" applyFont="1" applyFill="1" applyBorder="1"/>
    <xf numFmtId="0" fontId="118" fillId="27" borderId="0" xfId="40" applyFont="1" applyFill="1" applyBorder="1" applyAlignment="1"/>
    <xf numFmtId="0" fontId="44" fillId="0" borderId="0" xfId="70" applyFont="1"/>
    <xf numFmtId="0" fontId="54" fillId="25" borderId="0" xfId="70" applyFont="1" applyFill="1" applyBorder="1" applyAlignment="1">
      <alignment vertical="center"/>
    </xf>
    <xf numFmtId="0" fontId="119" fillId="25" borderId="0" xfId="70" applyFont="1" applyFill="1" applyBorder="1"/>
    <xf numFmtId="0" fontId="117" fillId="25" borderId="0" xfId="70" applyFont="1" applyFill="1" applyBorder="1"/>
    <xf numFmtId="3" fontId="117" fillId="27" borderId="0" xfId="40" applyNumberFormat="1" applyFont="1" applyFill="1" applyBorder="1" applyAlignment="1">
      <alignment horizontal="right" wrapText="1"/>
    </xf>
    <xf numFmtId="0" fontId="44" fillId="25" borderId="0" xfId="70" applyFont="1" applyFill="1" applyBorder="1" applyAlignment="1">
      <alignment horizontal="left" indent="2"/>
    </xf>
    <xf numFmtId="3" fontId="44" fillId="26" borderId="0" xfId="70" applyNumberFormat="1" applyFont="1" applyFill="1"/>
    <xf numFmtId="0" fontId="119" fillId="25" borderId="0" xfId="70" applyFont="1" applyFill="1" applyBorder="1" applyAlignment="1">
      <alignment vertical="center"/>
    </xf>
    <xf numFmtId="0" fontId="117" fillId="25" borderId="0" xfId="70" applyFont="1" applyFill="1" applyBorder="1" applyAlignment="1">
      <alignment vertical="center"/>
    </xf>
    <xf numFmtId="0" fontId="119" fillId="25" borderId="0" xfId="70" applyFont="1" applyFill="1" applyBorder="1" applyAlignment="1">
      <alignment vertical="top"/>
    </xf>
    <xf numFmtId="0" fontId="118" fillId="25" borderId="0" xfId="70" applyFont="1" applyFill="1" applyBorder="1" applyAlignment="1">
      <alignment horizontal="right"/>
    </xf>
    <xf numFmtId="166" fontId="76" fillId="27" borderId="76" xfId="40" applyNumberFormat="1" applyFont="1" applyFill="1" applyBorder="1" applyAlignment="1">
      <alignment horizontal="right" wrapText="1" indent="1"/>
    </xf>
    <xf numFmtId="166" fontId="18" fillId="27" borderId="76" xfId="40" applyNumberFormat="1" applyFont="1" applyFill="1" applyBorder="1" applyAlignment="1">
      <alignment horizontal="right" wrapText="1" indent="1"/>
    </xf>
    <xf numFmtId="166" fontId="18" fillId="27" borderId="67" xfId="40" applyNumberFormat="1" applyFont="1" applyFill="1" applyBorder="1" applyAlignment="1">
      <alignment horizontal="center" wrapText="1"/>
    </xf>
    <xf numFmtId="166" fontId="18" fillId="27" borderId="76" xfId="40" applyNumberFormat="1" applyFont="1" applyFill="1" applyBorder="1" applyAlignment="1">
      <alignment horizontal="center" wrapText="1"/>
    </xf>
    <xf numFmtId="176" fontId="29" fillId="27" borderId="67" xfId="220" applyNumberFormat="1" applyFont="1" applyFill="1" applyBorder="1" applyAlignment="1">
      <alignment horizontal="center" wrapText="1"/>
    </xf>
    <xf numFmtId="176" fontId="29" fillId="27" borderId="76" xfId="220" applyNumberFormat="1" applyFont="1" applyFill="1" applyBorder="1" applyAlignment="1">
      <alignment horizontal="center" wrapText="1"/>
    </xf>
    <xf numFmtId="165" fontId="76" fillId="27" borderId="67" xfId="58" applyNumberFormat="1" applyFont="1" applyFill="1" applyBorder="1" applyAlignment="1">
      <alignment horizontal="right" wrapText="1" indent="1"/>
    </xf>
    <xf numFmtId="165" fontId="76" fillId="27" borderId="76" xfId="58" applyNumberFormat="1" applyFont="1" applyFill="1" applyBorder="1" applyAlignment="1">
      <alignment horizontal="right" wrapText="1" indent="1"/>
    </xf>
    <xf numFmtId="165" fontId="18" fillId="27" borderId="67" xfId="40" applyNumberFormat="1" applyFont="1" applyFill="1" applyBorder="1" applyAlignment="1">
      <alignment horizontal="right" wrapText="1" indent="1"/>
    </xf>
    <xf numFmtId="165" fontId="18" fillId="27" borderId="76" xfId="40" applyNumberFormat="1" applyFont="1" applyFill="1" applyBorder="1" applyAlignment="1">
      <alignment horizontal="right" wrapText="1" indent="1"/>
    </xf>
    <xf numFmtId="2" fontId="18" fillId="27" borderId="67" xfId="40" applyNumberFormat="1" applyFont="1" applyFill="1" applyBorder="1" applyAlignment="1">
      <alignment horizontal="right" wrapText="1" indent="1"/>
    </xf>
    <xf numFmtId="2" fontId="18" fillId="27" borderId="76" xfId="40" applyNumberFormat="1" applyFont="1" applyFill="1" applyBorder="1" applyAlignment="1">
      <alignment horizontal="right" wrapText="1" indent="1"/>
    </xf>
    <xf numFmtId="49" fontId="17" fillId="25" borderId="57" xfId="62" applyNumberFormat="1" applyFont="1" applyFill="1" applyBorder="1" applyAlignment="1">
      <alignment horizontal="center" vertical="center" wrapText="1"/>
    </xf>
    <xf numFmtId="0" fontId="15" fillId="25" borderId="0" xfId="0" applyFont="1" applyFill="1" applyBorder="1" applyAlignment="1">
      <alignment horizontal="left"/>
    </xf>
    <xf numFmtId="0" fontId="17" fillId="25" borderId="0" xfId="70" applyFont="1" applyFill="1" applyBorder="1" applyAlignment="1">
      <alignment horizontal="left"/>
    </xf>
    <xf numFmtId="0" fontId="44" fillId="25" borderId="0" xfId="70" applyFont="1" applyFill="1" applyBorder="1" applyAlignment="1">
      <alignment horizontal="left"/>
    </xf>
    <xf numFmtId="0" fontId="48" fillId="26" borderId="0" xfId="70" applyFont="1" applyFill="1" applyBorder="1" applyAlignment="1">
      <alignment vertical="top"/>
    </xf>
    <xf numFmtId="176" fontId="29" fillId="27" borderId="0" xfId="220" applyNumberFormat="1" applyFont="1" applyFill="1" applyBorder="1" applyAlignment="1">
      <alignment horizontal="center" wrapText="1"/>
    </xf>
    <xf numFmtId="0" fontId="17" fillId="25" borderId="10" xfId="62" applyFont="1" applyFill="1" applyBorder="1" applyAlignment="1">
      <alignment horizontal="center"/>
    </xf>
    <xf numFmtId="0" fontId="8" fillId="0" borderId="10" xfId="62" applyBorder="1"/>
    <xf numFmtId="166" fontId="130" fillId="26" borderId="0" xfId="0" applyNumberFormat="1" applyFont="1" applyFill="1" applyBorder="1" applyAlignment="1">
      <alignment horizontal="right" indent="1"/>
    </xf>
    <xf numFmtId="0" fontId="8" fillId="25" borderId="18" xfId="70" applyFill="1" applyBorder="1" applyAlignment="1">
      <alignment horizontal="center"/>
    </xf>
    <xf numFmtId="0" fontId="17" fillId="25" borderId="18" xfId="70" applyFont="1" applyFill="1" applyBorder="1" applyAlignment="1">
      <alignment horizontal="center"/>
    </xf>
    <xf numFmtId="0" fontId="15" fillId="25" borderId="0" xfId="70" applyFont="1" applyFill="1" applyBorder="1" applyAlignment="1">
      <alignment vertical="center"/>
    </xf>
    <xf numFmtId="0" fontId="89" fillId="25" borderId="0" xfId="0" applyFont="1" applyFill="1" applyBorder="1" applyAlignment="1"/>
    <xf numFmtId="0" fontId="22" fillId="24" borderId="0" xfId="40" applyFont="1" applyFill="1" applyBorder="1" applyAlignment="1">
      <alignment wrapText="1"/>
    </xf>
    <xf numFmtId="0" fontId="11" fillId="25" borderId="0" xfId="0" applyFont="1" applyFill="1" applyBorder="1"/>
    <xf numFmtId="0" fontId="15" fillId="25" borderId="22" xfId="70" applyFont="1" applyFill="1" applyBorder="1" applyAlignment="1">
      <alignment horizontal="left"/>
    </xf>
    <xf numFmtId="0" fontId="15" fillId="25" borderId="0" xfId="70" applyFont="1" applyFill="1" applyBorder="1" applyAlignment="1">
      <alignment horizontal="left"/>
    </xf>
    <xf numFmtId="0" fontId="117" fillId="24" borderId="0" xfId="66" applyFont="1" applyFill="1" applyBorder="1" applyAlignment="1">
      <alignment horizontal="left" vertical="center"/>
    </xf>
    <xf numFmtId="0" fontId="54" fillId="25" borderId="0" xfId="63" applyFont="1" applyFill="1" applyBorder="1" applyAlignment="1">
      <alignment horizontal="left" vertical="center" wrapText="1"/>
    </xf>
    <xf numFmtId="170" fontId="117" fillId="26" borderId="0" xfId="70" applyNumberFormat="1" applyFont="1" applyFill="1" applyBorder="1" applyAlignment="1">
      <alignment horizontal="right" vertical="center" wrapText="1"/>
    </xf>
    <xf numFmtId="165" fontId="117" fillId="26" borderId="0" xfId="70" applyNumberFormat="1" applyFont="1" applyFill="1" applyBorder="1" applyAlignment="1">
      <alignment horizontal="right" vertical="center" wrapText="1" indent="2"/>
    </xf>
    <xf numFmtId="3" fontId="117" fillId="26" borderId="0" xfId="70" applyNumberFormat="1" applyFont="1" applyFill="1" applyBorder="1" applyAlignment="1">
      <alignment horizontal="right" vertical="center" wrapText="1"/>
    </xf>
    <xf numFmtId="166" fontId="117" fillId="25" borderId="0" xfId="70" applyNumberFormat="1" applyFont="1" applyFill="1" applyBorder="1" applyAlignment="1">
      <alignment horizontal="right" vertical="center" wrapText="1" indent="2"/>
    </xf>
    <xf numFmtId="0" fontId="44" fillId="25" borderId="0" xfId="70" applyFont="1" applyFill="1" applyBorder="1" applyAlignment="1">
      <alignment vertical="center"/>
    </xf>
    <xf numFmtId="0" fontId="117" fillId="25" borderId="0" xfId="63" applyFont="1" applyFill="1" applyBorder="1" applyAlignment="1">
      <alignment horizontal="left" vertical="center" wrapText="1"/>
    </xf>
    <xf numFmtId="0" fontId="117" fillId="24" borderId="0" xfId="40" applyFont="1" applyFill="1" applyBorder="1" applyAlignment="1">
      <alignment horizontal="left" vertical="center"/>
    </xf>
    <xf numFmtId="4" fontId="44" fillId="25" borderId="0" xfId="63" applyNumberFormat="1" applyFont="1" applyFill="1" applyBorder="1" applyAlignment="1">
      <alignment horizontal="left" vertical="center" wrapText="1"/>
    </xf>
    <xf numFmtId="170" fontId="44" fillId="26" borderId="0" xfId="70" applyNumberFormat="1" applyFont="1" applyFill="1" applyBorder="1" applyAlignment="1">
      <alignment horizontal="right" vertical="center" wrapText="1"/>
    </xf>
    <xf numFmtId="165" fontId="44" fillId="26" borderId="0" xfId="70" applyNumberFormat="1" applyFont="1" applyFill="1" applyBorder="1" applyAlignment="1">
      <alignment horizontal="right" vertical="center" wrapText="1" indent="2"/>
    </xf>
    <xf numFmtId="3" fontId="44" fillId="26" borderId="0" xfId="70" applyNumberFormat="1" applyFont="1" applyFill="1" applyBorder="1" applyAlignment="1">
      <alignment horizontal="right" vertical="center" wrapText="1"/>
    </xf>
    <xf numFmtId="166" fontId="44" fillId="25" borderId="0" xfId="70" applyNumberFormat="1" applyFont="1" applyFill="1" applyBorder="1" applyAlignment="1">
      <alignment horizontal="right" vertical="center" wrapText="1" indent="2"/>
    </xf>
    <xf numFmtId="4" fontId="44" fillId="26" borderId="0" xfId="63" applyNumberFormat="1" applyFont="1" applyFill="1" applyBorder="1" applyAlignment="1">
      <alignment horizontal="left" vertical="center" wrapText="1"/>
    </xf>
    <xf numFmtId="170" fontId="117" fillId="26" borderId="0" xfId="70" applyNumberFormat="1" applyFont="1" applyFill="1" applyBorder="1" applyAlignment="1">
      <alignment horizontal="right" vertical="center"/>
    </xf>
    <xf numFmtId="165" fontId="117" fillId="26" borderId="0" xfId="70" applyNumberFormat="1" applyFont="1" applyFill="1" applyBorder="1" applyAlignment="1">
      <alignment horizontal="right" vertical="center" indent="2"/>
    </xf>
    <xf numFmtId="0" fontId="117" fillId="27" borderId="0" xfId="66" applyFont="1" applyFill="1" applyBorder="1" applyAlignment="1">
      <alignment horizontal="left" vertical="center"/>
    </xf>
    <xf numFmtId="0" fontId="117" fillId="27" borderId="0" xfId="40" applyFont="1" applyFill="1" applyBorder="1" applyAlignment="1">
      <alignment vertical="center"/>
    </xf>
    <xf numFmtId="170" fontId="44" fillId="26" borderId="0" xfId="70" applyNumberFormat="1" applyFont="1" applyFill="1" applyBorder="1" applyAlignment="1">
      <alignment horizontal="right" vertical="center"/>
    </xf>
    <xf numFmtId="165" fontId="44" fillId="26" borderId="0" xfId="70" applyNumberFormat="1" applyFont="1" applyFill="1" applyBorder="1" applyAlignment="1">
      <alignment horizontal="right" vertical="center" indent="2"/>
    </xf>
    <xf numFmtId="0" fontId="44" fillId="26" borderId="0" xfId="70" applyFont="1" applyFill="1" applyAlignment="1">
      <alignment vertical="center" wrapText="1"/>
    </xf>
    <xf numFmtId="0" fontId="44" fillId="26" borderId="0" xfId="70" applyFont="1" applyFill="1" applyBorder="1" applyAlignment="1">
      <alignment vertical="center" wrapText="1"/>
    </xf>
    <xf numFmtId="0" fontId="44" fillId="26" borderId="0" xfId="63" applyFont="1" applyFill="1" applyBorder="1" applyAlignment="1">
      <alignment horizontal="left" vertical="center" wrapText="1"/>
    </xf>
    <xf numFmtId="0" fontId="44" fillId="26" borderId="0" xfId="70" quotePrefix="1" applyFont="1" applyFill="1" applyBorder="1" applyAlignment="1">
      <alignment vertical="center" wrapText="1"/>
    </xf>
    <xf numFmtId="0" fontId="44" fillId="25" borderId="0" xfId="70" quotePrefix="1" applyFont="1" applyFill="1" applyBorder="1" applyAlignment="1">
      <alignment vertical="center" wrapText="1"/>
    </xf>
    <xf numFmtId="0" fontId="44" fillId="25" borderId="0" xfId="70" applyFont="1" applyFill="1" applyBorder="1" applyAlignment="1">
      <alignment vertical="center" wrapText="1"/>
    </xf>
    <xf numFmtId="0" fontId="119" fillId="0" borderId="0" xfId="70" applyFont="1"/>
    <xf numFmtId="0" fontId="117" fillId="26" borderId="0" xfId="70" applyFont="1" applyFill="1" applyBorder="1" applyAlignment="1">
      <alignment horizontal="right" vertical="center"/>
    </xf>
    <xf numFmtId="0" fontId="54" fillId="25" borderId="0" xfId="70" applyFont="1" applyFill="1" applyBorder="1" applyAlignment="1">
      <alignment vertical="top"/>
    </xf>
    <xf numFmtId="0" fontId="44" fillId="25" borderId="0" xfId="70" applyFont="1" applyFill="1" applyBorder="1" applyAlignment="1">
      <alignment vertical="top"/>
    </xf>
    <xf numFmtId="1" fontId="44" fillId="25" borderId="0" xfId="70" applyNumberFormat="1" applyFont="1" applyFill="1" applyBorder="1" applyAlignment="1">
      <alignment vertical="top"/>
    </xf>
    <xf numFmtId="0" fontId="119" fillId="25" borderId="0" xfId="70" applyNumberFormat="1" applyFont="1" applyFill="1" applyBorder="1" applyAlignment="1">
      <alignment vertical="top"/>
    </xf>
    <xf numFmtId="0" fontId="119" fillId="26" borderId="32" xfId="62" applyFont="1" applyFill="1" applyBorder="1" applyAlignment="1">
      <alignment vertical="center"/>
    </xf>
    <xf numFmtId="0" fontId="124" fillId="26" borderId="31" xfId="62" applyFont="1" applyFill="1" applyBorder="1" applyAlignment="1">
      <alignment vertical="center"/>
    </xf>
    <xf numFmtId="0" fontId="76" fillId="25" borderId="0" xfId="62" applyFont="1" applyFill="1" applyBorder="1" applyAlignment="1">
      <alignment vertical="center"/>
    </xf>
    <xf numFmtId="0" fontId="17" fillId="25" borderId="12" xfId="0" applyFont="1" applyFill="1" applyBorder="1" applyAlignment="1">
      <alignment horizontal="center"/>
    </xf>
    <xf numFmtId="0" fontId="47" fillId="26" borderId="31" xfId="63" applyFont="1" applyFill="1" applyBorder="1" applyAlignment="1">
      <alignment horizontal="left" vertical="center"/>
    </xf>
    <xf numFmtId="0" fontId="47" fillId="26" borderId="32" xfId="63" applyFont="1" applyFill="1" applyBorder="1" applyAlignment="1">
      <alignment horizontal="left" vertical="center"/>
    </xf>
    <xf numFmtId="176" fontId="29" fillId="27" borderId="68" xfId="220" applyNumberFormat="1" applyFont="1" applyFill="1" applyBorder="1" applyAlignment="1">
      <alignment horizontal="center" wrapText="1"/>
    </xf>
    <xf numFmtId="0" fontId="76" fillId="25" borderId="0" xfId="0" applyFont="1" applyFill="1" applyBorder="1" applyAlignment="1">
      <alignment horizontal="left"/>
    </xf>
    <xf numFmtId="0" fontId="11" fillId="25" borderId="0" xfId="0" applyFont="1" applyFill="1" applyBorder="1"/>
    <xf numFmtId="0" fontId="17" fillId="26" borderId="11" xfId="0" applyFont="1" applyFill="1" applyBorder="1" applyAlignment="1">
      <alignment horizontal="center"/>
    </xf>
    <xf numFmtId="0" fontId="17" fillId="26" borderId="13" xfId="62" applyFont="1" applyFill="1" applyBorder="1" applyAlignment="1">
      <alignment horizontal="center" vertical="center"/>
    </xf>
    <xf numFmtId="3" fontId="118" fillId="26" borderId="0" xfId="70" applyNumberFormat="1" applyFont="1" applyFill="1" applyBorder="1" applyAlignment="1" applyProtection="1">
      <alignment horizontal="right"/>
      <protection locked="0"/>
    </xf>
    <xf numFmtId="0" fontId="17" fillId="25" borderId="66" xfId="0" applyFont="1" applyFill="1" applyBorder="1" applyAlignment="1">
      <alignment horizontal="center"/>
    </xf>
    <xf numFmtId="0" fontId="17" fillId="25" borderId="12" xfId="62" applyFont="1" applyFill="1" applyBorder="1" applyAlignment="1">
      <alignment horizontal="center"/>
    </xf>
    <xf numFmtId="165" fontId="9" fillId="26" borderId="0" xfId="0" applyNumberFormat="1" applyFont="1" applyFill="1" applyBorder="1" applyAlignment="1">
      <alignment horizontal="right" indent="1"/>
    </xf>
    <xf numFmtId="166" fontId="134" fillId="26" borderId="0" xfId="62" applyNumberFormat="1" applyFont="1" applyFill="1" applyBorder="1" applyAlignment="1">
      <alignment horizontal="right" indent="1"/>
    </xf>
    <xf numFmtId="166" fontId="134" fillId="26" borderId="10" xfId="62" applyNumberFormat="1" applyFont="1" applyFill="1" applyBorder="1" applyAlignment="1">
      <alignment horizontal="right" indent="1"/>
    </xf>
    <xf numFmtId="0" fontId="17" fillId="25" borderId="18" xfId="70" applyFont="1" applyFill="1" applyBorder="1" applyAlignment="1">
      <alignment horizontal="right"/>
    </xf>
    <xf numFmtId="3" fontId="84" fillId="26" borderId="0" xfId="70" applyNumberFormat="1" applyFont="1" applyFill="1" applyBorder="1" applyAlignment="1">
      <alignment horizontal="left"/>
    </xf>
    <xf numFmtId="3" fontId="117" fillId="27" borderId="0" xfId="40" applyNumberFormat="1" applyFont="1" applyFill="1" applyBorder="1" applyAlignment="1">
      <alignment vertical="center" wrapText="1"/>
    </xf>
    <xf numFmtId="3" fontId="128" fillId="26" borderId="0" xfId="70" applyNumberFormat="1" applyFont="1" applyFill="1" applyBorder="1" applyAlignment="1">
      <alignment horizontal="right"/>
    </xf>
    <xf numFmtId="3" fontId="14" fillId="25" borderId="0" xfId="70" applyNumberFormat="1" applyFont="1" applyFill="1" applyBorder="1" applyAlignment="1">
      <alignment horizontal="right"/>
    </xf>
    <xf numFmtId="3" fontId="9" fillId="25" borderId="0" xfId="70" applyNumberFormat="1" applyFont="1" applyFill="1" applyBorder="1" applyAlignment="1">
      <alignment horizontal="right"/>
    </xf>
    <xf numFmtId="3" fontId="14" fillId="26" borderId="0" xfId="70" applyNumberFormat="1" applyFont="1" applyFill="1" applyBorder="1" applyAlignment="1">
      <alignment horizontal="right" vertical="center"/>
    </xf>
    <xf numFmtId="3" fontId="9"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xf>
    <xf numFmtId="3" fontId="9" fillId="26" borderId="0" xfId="70" applyNumberFormat="1" applyFont="1" applyFill="1" applyBorder="1" applyAlignment="1">
      <alignment horizontal="right"/>
    </xf>
    <xf numFmtId="0" fontId="35" fillId="25" borderId="0" xfId="62" applyFont="1" applyFill="1" applyBorder="1"/>
    <xf numFmtId="164" fontId="116" fillId="37" borderId="0" xfId="40" applyNumberFormat="1" applyFont="1" applyFill="1" applyBorder="1" applyAlignment="1">
      <alignment vertical="center" readingOrder="1"/>
    </xf>
    <xf numFmtId="0" fontId="11" fillId="25" borderId="0" xfId="0" applyFont="1" applyFill="1" applyBorder="1"/>
    <xf numFmtId="3" fontId="84" fillId="26" borderId="0" xfId="70" applyNumberFormat="1" applyFont="1" applyFill="1" applyBorder="1" applyAlignment="1">
      <alignment horizontal="left"/>
    </xf>
    <xf numFmtId="0" fontId="17" fillId="25" borderId="12" xfId="51" applyFont="1" applyFill="1" applyBorder="1" applyAlignment="1">
      <alignment horizontal="center" vertical="center"/>
    </xf>
    <xf numFmtId="0" fontId="22" fillId="24" borderId="0" xfId="61" applyFont="1" applyFill="1" applyBorder="1" applyAlignment="1">
      <alignment horizontal="left" wrapText="1"/>
    </xf>
    <xf numFmtId="0" fontId="16" fillId="25" borderId="0" xfId="0" applyFont="1" applyFill="1" applyBorder="1"/>
    <xf numFmtId="0" fontId="39" fillId="25" borderId="0" xfId="0" applyFont="1" applyFill="1" applyBorder="1" applyAlignment="1">
      <alignment horizontal="left"/>
    </xf>
    <xf numFmtId="0" fontId="14" fillId="25" borderId="22" xfId="70" applyFont="1" applyFill="1" applyBorder="1" applyAlignment="1">
      <alignment horizontal="left"/>
    </xf>
    <xf numFmtId="0" fontId="9" fillId="25" borderId="22" xfId="70" applyFont="1" applyFill="1" applyBorder="1"/>
    <xf numFmtId="0" fontId="18" fillId="25" borderId="22" xfId="70" applyFont="1" applyFill="1" applyBorder="1"/>
    <xf numFmtId="0" fontId="126" fillId="25" borderId="0" xfId="70" applyFont="1" applyFill="1" applyBorder="1"/>
    <xf numFmtId="0" fontId="44" fillId="0" borderId="0" xfId="70" applyFont="1" applyBorder="1"/>
    <xf numFmtId="172" fontId="18" fillId="25" borderId="0" xfId="70" applyNumberFormat="1" applyFont="1" applyFill="1" applyBorder="1" applyAlignment="1"/>
    <xf numFmtId="0" fontId="119" fillId="25" borderId="20" xfId="70" applyFont="1" applyFill="1" applyBorder="1" applyAlignment="1">
      <alignment vertical="center"/>
    </xf>
    <xf numFmtId="0" fontId="20" fillId="38" borderId="78" xfId="70" applyFont="1" applyFill="1" applyBorder="1" applyAlignment="1">
      <alignment horizontal="center" vertical="center"/>
    </xf>
    <xf numFmtId="0" fontId="15" fillId="25" borderId="22" xfId="70" applyFont="1" applyFill="1" applyBorder="1" applyAlignment="1"/>
    <xf numFmtId="0" fontId="15" fillId="25" borderId="23" xfId="70" applyFont="1" applyFill="1" applyBorder="1" applyAlignment="1"/>
    <xf numFmtId="0" fontId="77" fillId="25" borderId="0" xfId="70" applyFont="1" applyFill="1" applyBorder="1"/>
    <xf numFmtId="0" fontId="80" fillId="25" borderId="0" xfId="70" applyFont="1" applyFill="1" applyBorder="1" applyAlignment="1">
      <alignment vertical="center"/>
    </xf>
    <xf numFmtId="0" fontId="30" fillId="25" borderId="0" xfId="70" applyFont="1" applyFill="1" applyBorder="1"/>
    <xf numFmtId="0" fontId="76" fillId="25" borderId="0" xfId="70" applyFont="1" applyFill="1" applyBorder="1"/>
    <xf numFmtId="3" fontId="8" fillId="26" borderId="19" xfId="70" applyNumberFormat="1" applyFill="1" applyBorder="1" applyAlignment="1">
      <alignment horizontal="center"/>
    </xf>
    <xf numFmtId="3" fontId="17" fillId="26" borderId="19" xfId="40" applyNumberFormat="1" applyFont="1" applyFill="1" applyBorder="1" applyAlignment="1">
      <alignment horizontal="right" wrapText="1"/>
    </xf>
    <xf numFmtId="164" fontId="76" fillId="26" borderId="19" xfId="40" applyNumberFormat="1" applyFont="1" applyFill="1" applyBorder="1" applyAlignment="1">
      <alignment horizontal="right" indent="1"/>
    </xf>
    <xf numFmtId="0" fontId="77" fillId="26" borderId="19" xfId="70" applyFont="1" applyFill="1" applyBorder="1"/>
    <xf numFmtId="0" fontId="8" fillId="26" borderId="19" xfId="70" applyFill="1" applyBorder="1"/>
    <xf numFmtId="165" fontId="77" fillId="26" borderId="19" xfId="70" applyNumberFormat="1" applyFont="1" applyFill="1" applyBorder="1" applyAlignment="1">
      <alignment horizontal="center" vertical="center"/>
    </xf>
    <xf numFmtId="165" fontId="8" fillId="26" borderId="19" xfId="70" applyNumberFormat="1" applyFont="1" applyFill="1" applyBorder="1" applyAlignment="1">
      <alignment horizontal="center" vertical="center"/>
    </xf>
    <xf numFmtId="0" fontId="80" fillId="26" borderId="19" xfId="70" applyFont="1" applyFill="1" applyBorder="1" applyAlignment="1">
      <alignment vertical="center"/>
    </xf>
    <xf numFmtId="165" fontId="30" fillId="26" borderId="19" xfId="70" applyNumberFormat="1" applyFont="1" applyFill="1" applyBorder="1" applyAlignment="1">
      <alignment horizontal="center" vertical="center"/>
    </xf>
    <xf numFmtId="165" fontId="76" fillId="26" borderId="19" xfId="70" applyNumberFormat="1" applyFont="1" applyFill="1" applyBorder="1" applyAlignment="1">
      <alignment horizontal="center" vertical="center"/>
    </xf>
    <xf numFmtId="0" fontId="122" fillId="25" borderId="19" xfId="68" applyNumberFormat="1" applyFont="1" applyFill="1" applyBorder="1" applyAlignment="1" applyProtection="1">
      <alignment vertical="justify" wrapText="1"/>
      <protection locked="0"/>
    </xf>
    <xf numFmtId="3" fontId="15" fillId="26" borderId="19" xfId="70" applyNumberFormat="1" applyFont="1" applyFill="1" applyBorder="1" applyAlignment="1">
      <alignment horizontal="center"/>
    </xf>
    <xf numFmtId="3" fontId="17"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8" fillId="26" borderId="20" xfId="51" applyFont="1" applyFill="1" applyBorder="1"/>
    <xf numFmtId="0" fontId="47" fillId="26" borderId="20" xfId="51" applyFont="1" applyFill="1" applyBorder="1"/>
    <xf numFmtId="0" fontId="100" fillId="27" borderId="20" xfId="61" applyFont="1" applyFill="1" applyBorder="1" applyAlignment="1">
      <alignment horizontal="left" indent="1"/>
    </xf>
    <xf numFmtId="0" fontId="101" fillId="26" borderId="20" xfId="51" applyFont="1" applyFill="1" applyBorder="1"/>
    <xf numFmtId="49" fontId="11" fillId="25" borderId="0" xfId="51" applyNumberFormat="1" applyFont="1" applyFill="1" applyBorder="1"/>
    <xf numFmtId="0" fontId="15" fillId="25" borderId="0" xfId="51" applyFont="1" applyFill="1" applyBorder="1" applyAlignment="1">
      <alignment horizontal="center"/>
    </xf>
    <xf numFmtId="0" fontId="16" fillId="26" borderId="0" xfId="51" applyFont="1" applyFill="1" applyBorder="1"/>
    <xf numFmtId="0" fontId="11" fillId="26" borderId="0" xfId="51" applyFont="1" applyFill="1" applyBorder="1"/>
    <xf numFmtId="0" fontId="34" fillId="26" borderId="0" xfId="51" applyFont="1" applyFill="1" applyBorder="1"/>
    <xf numFmtId="0" fontId="12" fillId="26" borderId="0" xfId="51" applyFont="1" applyFill="1" applyBorder="1"/>
    <xf numFmtId="0" fontId="71" fillId="26" borderId="0" xfId="51" applyFont="1" applyFill="1" applyBorder="1"/>
    <xf numFmtId="0" fontId="65" fillId="26" borderId="0" xfId="51" applyFont="1" applyFill="1" applyBorder="1"/>
    <xf numFmtId="0" fontId="15" fillId="25" borderId="0" xfId="51" applyFont="1" applyFill="1" applyBorder="1"/>
    <xf numFmtId="0" fontId="65" fillId="25" borderId="0" xfId="51" applyFont="1" applyFill="1" applyBorder="1"/>
    <xf numFmtId="172" fontId="18" fillId="25" borderId="0" xfId="52" applyNumberFormat="1" applyFont="1" applyFill="1" applyBorder="1" applyAlignment="1"/>
    <xf numFmtId="0" fontId="18" fillId="25" borderId="0" xfId="51" applyNumberFormat="1" applyFont="1" applyFill="1" applyBorder="1" applyAlignment="1"/>
    <xf numFmtId="0" fontId="20" fillId="30" borderId="20" xfId="52" applyFont="1" applyFill="1" applyBorder="1" applyAlignment="1">
      <alignment horizontal="center" vertical="center"/>
    </xf>
    <xf numFmtId="0" fontId="38" fillId="25" borderId="19" xfId="0" applyFont="1" applyFill="1" applyBorder="1" applyAlignment="1">
      <alignment vertical="center"/>
    </xf>
    <xf numFmtId="0" fontId="38" fillId="25" borderId="19" xfId="0" applyFont="1" applyFill="1" applyBorder="1"/>
    <xf numFmtId="0" fontId="17" fillId="26" borderId="18" xfId="0" applyFont="1" applyFill="1" applyBorder="1" applyAlignment="1"/>
    <xf numFmtId="4" fontId="44" fillId="26" borderId="0" xfId="70" applyNumberFormat="1" applyFont="1" applyFill="1" applyBorder="1" applyAlignment="1">
      <alignment horizontal="right" vertical="center"/>
    </xf>
    <xf numFmtId="0" fontId="118" fillId="27" borderId="0" xfId="40" applyFont="1" applyFill="1" applyBorder="1" applyAlignment="1">
      <alignment vertical="center"/>
    </xf>
    <xf numFmtId="0" fontId="8" fillId="25" borderId="20" xfId="70" applyFill="1" applyBorder="1" applyAlignment="1">
      <alignment vertical="top"/>
    </xf>
    <xf numFmtId="0" fontId="18" fillId="25" borderId="0" xfId="70" applyFont="1" applyFill="1" applyBorder="1" applyAlignment="1">
      <alignment vertical="top"/>
    </xf>
    <xf numFmtId="0" fontId="17" fillId="25" borderId="0" xfId="70" applyFont="1" applyFill="1" applyBorder="1" applyAlignment="1">
      <alignment horizontal="right" vertical="top"/>
    </xf>
    <xf numFmtId="0" fontId="118" fillId="27" borderId="0" xfId="40" applyFont="1" applyFill="1" applyBorder="1" applyAlignment="1">
      <alignment vertical="top"/>
    </xf>
    <xf numFmtId="164" fontId="18" fillId="27" borderId="48" xfId="40" applyNumberFormat="1" applyFont="1" applyFill="1" applyBorder="1" applyAlignment="1">
      <alignment horizontal="center" wrapText="1"/>
    </xf>
    <xf numFmtId="49" fontId="18" fillId="25" borderId="0" xfId="62" applyNumberFormat="1" applyFont="1" applyFill="1" applyBorder="1" applyAlignment="1">
      <alignment horizontal="right"/>
    </xf>
    <xf numFmtId="2" fontId="116" fillId="26" borderId="0" xfId="70" applyNumberFormat="1" applyFont="1" applyFill="1" applyBorder="1" applyAlignment="1">
      <alignment horizontal="center" vertical="center"/>
    </xf>
    <xf numFmtId="2" fontId="116" fillId="26" borderId="0" xfId="70" applyNumberFormat="1" applyFont="1" applyFill="1" applyBorder="1" applyAlignment="1">
      <alignment horizontal="center"/>
    </xf>
    <xf numFmtId="0" fontId="18" fillId="36" borderId="0" xfId="62" applyFont="1" applyFill="1" applyBorder="1" applyAlignment="1">
      <alignment vertical="center"/>
    </xf>
    <xf numFmtId="164" fontId="34" fillId="36" borderId="0" xfId="40" applyNumberFormat="1" applyFont="1" applyFill="1" applyBorder="1" applyAlignment="1">
      <alignment horizontal="left" vertical="center" wrapText="1"/>
    </xf>
    <xf numFmtId="0" fontId="18" fillId="36" borderId="0" xfId="62" applyFont="1" applyFill="1" applyBorder="1" applyAlignment="1">
      <alignment vertical="center" wrapText="1"/>
    </xf>
    <xf numFmtId="0" fontId="22" fillId="25" borderId="0" xfId="62" applyFont="1" applyFill="1" applyBorder="1" applyAlignment="1">
      <alignment vertical="center" wrapText="1"/>
    </xf>
    <xf numFmtId="0" fontId="12" fillId="25" borderId="19" xfId="63" applyFont="1" applyFill="1" applyBorder="1" applyAlignment="1">
      <alignment horizontal="right" vertical="center"/>
    </xf>
    <xf numFmtId="0" fontId="136" fillId="25" borderId="19" xfId="63" applyFont="1" applyFill="1" applyBorder="1"/>
    <xf numFmtId="0" fontId="17" fillId="25" borderId="0" xfId="63" applyFont="1" applyFill="1" applyBorder="1" applyAlignment="1">
      <alignment horizontal="center" vertical="center" wrapText="1"/>
    </xf>
    <xf numFmtId="0" fontId="17" fillId="0" borderId="0" xfId="63" applyFont="1" applyBorder="1" applyAlignment="1">
      <alignment horizontal="center" vertical="center" wrapText="1"/>
    </xf>
    <xf numFmtId="0" fontId="12" fillId="25" borderId="19" xfId="63" applyFont="1" applyFill="1" applyBorder="1" applyAlignment="1"/>
    <xf numFmtId="0" fontId="8" fillId="25" borderId="0" xfId="62" applyFill="1" applyAlignment="1"/>
    <xf numFmtId="0" fontId="8" fillId="0" borderId="0" xfId="62" applyAlignment="1"/>
    <xf numFmtId="0" fontId="53" fillId="25" borderId="0" xfId="62" applyFont="1" applyFill="1" applyAlignment="1">
      <alignment vertical="center"/>
    </xf>
    <xf numFmtId="0" fontId="53" fillId="25" borderId="0" xfId="62" applyFont="1" applyFill="1" applyBorder="1" applyAlignment="1">
      <alignment vertical="center"/>
    </xf>
    <xf numFmtId="0" fontId="53" fillId="0" borderId="0" xfId="62" applyFont="1" applyAlignment="1">
      <alignment vertical="center"/>
    </xf>
    <xf numFmtId="3" fontId="51" fillId="0" borderId="0" xfId="62" applyNumberFormat="1" applyFont="1"/>
    <xf numFmtId="0" fontId="8" fillId="0" borderId="0" xfId="62" applyBorder="1" applyAlignment="1"/>
    <xf numFmtId="164" fontId="15" fillId="26" borderId="0" xfId="40" applyNumberFormat="1" applyFont="1" applyFill="1" applyBorder="1" applyAlignment="1">
      <alignment horizontal="right" wrapText="1"/>
    </xf>
    <xf numFmtId="0" fontId="15" fillId="26" borderId="0" xfId="0" applyFont="1" applyFill="1" applyBorder="1" applyAlignment="1"/>
    <xf numFmtId="0" fontId="15" fillId="26" borderId="0" xfId="0" applyFont="1" applyFill="1" applyBorder="1" applyAlignment="1">
      <alignment horizontal="right"/>
    </xf>
    <xf numFmtId="0" fontId="15" fillId="26" borderId="17" xfId="0" applyFont="1" applyFill="1" applyBorder="1" applyAlignment="1">
      <alignment vertical="center"/>
    </xf>
    <xf numFmtId="170" fontId="15" fillId="26" borderId="0" xfId="40" applyNumberFormat="1" applyFont="1" applyFill="1" applyBorder="1" applyAlignment="1">
      <alignment horizontal="right" wrapText="1"/>
    </xf>
    <xf numFmtId="166" fontId="15" fillId="26" borderId="0" xfId="40" applyNumberFormat="1" applyFont="1" applyFill="1" applyBorder="1" applyAlignment="1">
      <alignment horizontal="right" wrapText="1"/>
    </xf>
    <xf numFmtId="164" fontId="15" fillId="26" borderId="0" xfId="40" applyNumberFormat="1" applyFont="1" applyFill="1" applyBorder="1" applyAlignment="1">
      <alignment horizontal="right" vertical="center" wrapText="1"/>
    </xf>
    <xf numFmtId="0" fontId="15" fillId="26" borderId="0" xfId="70" applyFont="1" applyFill="1" applyBorder="1" applyAlignment="1">
      <alignment horizontal="right"/>
    </xf>
    <xf numFmtId="0" fontId="8" fillId="26" borderId="17" xfId="70" applyFont="1" applyFill="1" applyBorder="1" applyAlignment="1">
      <alignment vertical="center"/>
    </xf>
    <xf numFmtId="0" fontId="14" fillId="26" borderId="0" xfId="70" applyFont="1" applyFill="1" applyBorder="1" applyAlignment="1">
      <alignment horizontal="center"/>
    </xf>
    <xf numFmtId="0" fontId="17" fillId="25" borderId="12" xfId="0" applyFont="1" applyFill="1" applyBorder="1" applyAlignment="1">
      <alignment horizontal="center"/>
    </xf>
    <xf numFmtId="0" fontId="17" fillId="25" borderId="51" xfId="70" applyFont="1" applyFill="1" applyBorder="1" applyAlignment="1"/>
    <xf numFmtId="0" fontId="17" fillId="25" borderId="82" xfId="0" applyFont="1" applyFill="1" applyBorder="1" applyAlignment="1">
      <alignment horizontal="center"/>
    </xf>
    <xf numFmtId="0" fontId="17" fillId="25" borderId="79" xfId="0" applyFont="1" applyFill="1" applyBorder="1" applyAlignment="1">
      <alignment horizontal="center"/>
    </xf>
    <xf numFmtId="0" fontId="17" fillId="26" borderId="77" xfId="62" applyFont="1" applyFill="1" applyBorder="1" applyAlignment="1">
      <alignment horizontal="center" vertical="center"/>
    </xf>
    <xf numFmtId="0" fontId="17" fillId="25" borderId="82" xfId="70" applyFont="1" applyFill="1" applyBorder="1" applyAlignment="1" applyProtection="1">
      <alignment horizontal="center"/>
    </xf>
    <xf numFmtId="0" fontId="17" fillId="25" borderId="52" xfId="0" applyFont="1" applyFill="1" applyBorder="1" applyAlignment="1">
      <alignment horizontal="center"/>
    </xf>
    <xf numFmtId="0" fontId="8" fillId="25" borderId="0" xfId="72" applyFill="1" applyBorder="1"/>
    <xf numFmtId="0" fontId="11" fillId="25" borderId="19" xfId="72" applyFont="1" applyFill="1" applyBorder="1"/>
    <xf numFmtId="0" fontId="11" fillId="25" borderId="0" xfId="72" applyFont="1" applyFill="1" applyBorder="1"/>
    <xf numFmtId="0" fontId="11" fillId="25" borderId="19" xfId="72" applyFont="1" applyFill="1" applyBorder="1" applyAlignment="1">
      <alignment vertical="center"/>
    </xf>
    <xf numFmtId="3" fontId="11" fillId="25" borderId="0" xfId="72" applyNumberFormat="1" applyFont="1" applyFill="1" applyBorder="1"/>
    <xf numFmtId="3" fontId="15" fillId="26" borderId="0" xfId="62" applyNumberFormat="1" applyFont="1" applyFill="1" applyBorder="1" applyAlignment="1">
      <alignment horizontal="right" vertical="center"/>
    </xf>
    <xf numFmtId="0" fontId="11" fillId="25" borderId="19" xfId="72" applyFont="1" applyFill="1" applyBorder="1" applyAlignment="1"/>
    <xf numFmtId="0" fontId="11" fillId="25" borderId="0" xfId="72" applyFont="1" applyFill="1" applyBorder="1" applyAlignment="1"/>
    <xf numFmtId="0" fontId="89" fillId="25" borderId="0" xfId="62" applyFont="1" applyFill="1" applyBorder="1"/>
    <xf numFmtId="0" fontId="20" fillId="0" borderId="0" xfId="71" applyFont="1" applyFill="1" applyBorder="1" applyAlignment="1">
      <alignment horizontal="center" vertical="center"/>
    </xf>
    <xf numFmtId="0" fontId="9" fillId="0" borderId="0" xfId="219" applyFont="1"/>
    <xf numFmtId="0" fontId="8" fillId="26" borderId="0" xfId="63" applyFill="1" applyAlignment="1"/>
    <xf numFmtId="0" fontId="22" fillId="25" borderId="48" xfId="63" applyFont="1" applyFill="1" applyBorder="1" applyAlignment="1">
      <alignment horizontal="right"/>
    </xf>
    <xf numFmtId="1" fontId="18" fillId="26" borderId="0" xfId="63" applyNumberFormat="1" applyFont="1" applyFill="1" applyBorder="1" applyAlignment="1">
      <alignment horizontal="center" vertical="center" wrapText="1"/>
    </xf>
    <xf numFmtId="0" fontId="46" fillId="25" borderId="0" xfId="63" applyFont="1" applyFill="1" applyBorder="1" applyAlignment="1">
      <alignment horizontal="right" wrapText="1"/>
    </xf>
    <xf numFmtId="0" fontId="76" fillId="25" borderId="0" xfId="63" applyFont="1" applyFill="1" applyBorder="1" applyAlignment="1">
      <alignment horizontal="left"/>
    </xf>
    <xf numFmtId="1" fontId="18" fillId="26" borderId="0" xfId="63" applyNumberFormat="1" applyFont="1" applyFill="1" applyBorder="1" applyAlignment="1">
      <alignment horizontal="right" wrapText="1"/>
    </xf>
    <xf numFmtId="0" fontId="18" fillId="0" borderId="0" xfId="63" applyFont="1" applyBorder="1" applyAlignment="1">
      <alignment horizontal="right" wrapText="1"/>
    </xf>
    <xf numFmtId="0" fontId="24" fillId="25" borderId="0" xfId="63" applyFont="1" applyFill="1" applyBorder="1" applyAlignment="1">
      <alignment horizontal="center" wrapText="1"/>
    </xf>
    <xf numFmtId="0" fontId="76" fillId="24" borderId="0" xfId="66" applyFont="1" applyFill="1" applyBorder="1" applyAlignment="1">
      <alignment horizontal="left"/>
    </xf>
    <xf numFmtId="1" fontId="24" fillId="26" borderId="0" xfId="63" applyNumberFormat="1" applyFont="1" applyFill="1" applyBorder="1" applyAlignment="1">
      <alignment horizontal="center" wrapText="1"/>
    </xf>
    <xf numFmtId="0" fontId="24" fillId="0" borderId="0" xfId="63" applyFont="1" applyBorder="1" applyAlignment="1">
      <alignment horizontal="center" wrapText="1"/>
    </xf>
    <xf numFmtId="0" fontId="76" fillId="24" borderId="0" xfId="66" applyFont="1" applyFill="1" applyBorder="1" applyAlignment="1">
      <alignment horizontal="left" vertical="top"/>
    </xf>
    <xf numFmtId="1" fontId="17" fillId="26" borderId="0" xfId="63" applyNumberFormat="1" applyFont="1" applyFill="1" applyBorder="1" applyAlignment="1">
      <alignment horizontal="center" vertical="center" wrapText="1"/>
    </xf>
    <xf numFmtId="1" fontId="46" fillId="26" borderId="0" xfId="63" applyNumberFormat="1" applyFont="1" applyFill="1" applyBorder="1" applyAlignment="1">
      <alignment horizontal="center" vertical="center" wrapText="1"/>
    </xf>
    <xf numFmtId="0" fontId="17" fillId="26" borderId="0" xfId="63" applyFont="1" applyFill="1" applyBorder="1" applyAlignment="1">
      <alignment horizontal="center" vertical="center" wrapText="1"/>
    </xf>
    <xf numFmtId="0" fontId="47" fillId="26" borderId="0" xfId="63" applyFont="1" applyFill="1" applyBorder="1"/>
    <xf numFmtId="0" fontId="48" fillId="27" borderId="0" xfId="66" applyFont="1" applyFill="1" applyBorder="1" applyAlignment="1">
      <alignment horizontal="left"/>
    </xf>
    <xf numFmtId="0" fontId="46" fillId="26" borderId="0" xfId="70" applyFont="1" applyFill="1" applyBorder="1" applyAlignment="1"/>
    <xf numFmtId="0" fontId="9" fillId="26" borderId="0" xfId="63" applyFont="1" applyFill="1" applyAlignment="1"/>
    <xf numFmtId="0" fontId="8" fillId="25" borderId="0" xfId="63" applyFont="1" applyFill="1" applyAlignment="1">
      <alignment vertical="center"/>
    </xf>
    <xf numFmtId="0" fontId="17" fillId="26" borderId="13" xfId="70" applyFont="1" applyFill="1" applyBorder="1" applyAlignment="1">
      <alignment horizontal="center" vertical="center"/>
    </xf>
    <xf numFmtId="0" fontId="137" fillId="25" borderId="0" xfId="68" applyFont="1" applyFill="1" applyBorder="1" applyAlignment="1" applyProtection="1"/>
    <xf numFmtId="0" fontId="18" fillId="24" borderId="0" xfId="40" applyFont="1" applyFill="1" applyBorder="1" applyAlignment="1" applyProtection="1">
      <alignment horizontal="left" indent="1"/>
    </xf>
    <xf numFmtId="0" fontId="17" fillId="25" borderId="56" xfId="62" applyFont="1" applyFill="1" applyBorder="1" applyAlignment="1">
      <alignment horizontal="center"/>
    </xf>
    <xf numFmtId="0" fontId="8" fillId="25" borderId="0" xfId="70" applyFill="1" applyBorder="1" applyProtection="1"/>
    <xf numFmtId="0" fontId="8" fillId="25" borderId="18" xfId="70" applyFill="1" applyBorder="1" applyProtection="1"/>
    <xf numFmtId="0" fontId="19" fillId="25" borderId="18" xfId="70" applyFont="1" applyFill="1" applyBorder="1" applyAlignment="1" applyProtection="1">
      <alignment horizontal="left"/>
    </xf>
    <xf numFmtId="0" fontId="8" fillId="26" borderId="0" xfId="70" applyFill="1" applyBorder="1" applyProtection="1"/>
    <xf numFmtId="0" fontId="8" fillId="25" borderId="0" xfId="70" applyFill="1" applyProtection="1">
      <protection locked="0"/>
    </xf>
    <xf numFmtId="0" fontId="8" fillId="0" borderId="0" xfId="70" applyProtection="1">
      <protection locked="0"/>
    </xf>
    <xf numFmtId="0" fontId="8" fillId="25" borderId="0" xfId="70" applyFill="1" applyProtection="1"/>
    <xf numFmtId="0" fontId="8" fillId="25" borderId="23" xfId="70" applyFill="1" applyBorder="1" applyProtection="1"/>
    <xf numFmtId="0" fontId="8" fillId="25" borderId="22" xfId="70" applyFill="1" applyBorder="1" applyProtection="1"/>
    <xf numFmtId="0" fontId="8" fillId="25" borderId="20" xfId="70" applyFill="1" applyBorder="1" applyProtection="1"/>
    <xf numFmtId="0" fontId="8" fillId="0" borderId="0" xfId="70" applyBorder="1" applyProtection="1"/>
    <xf numFmtId="0" fontId="66" fillId="25" borderId="0" xfId="70" applyFont="1" applyFill="1" applyBorder="1" applyProtection="1"/>
    <xf numFmtId="0" fontId="8" fillId="25" borderId="0" xfId="70" applyFill="1" applyAlignment="1" applyProtection="1">
      <alignment vertical="center"/>
    </xf>
    <xf numFmtId="0" fontId="8" fillId="25" borderId="20" xfId="70" applyFill="1" applyBorder="1" applyAlignment="1" applyProtection="1">
      <alignment vertical="center"/>
    </xf>
    <xf numFmtId="0" fontId="81" fillId="26" borderId="15" xfId="70" applyFont="1" applyFill="1" applyBorder="1" applyAlignment="1" applyProtection="1">
      <alignment vertical="center"/>
    </xf>
    <xf numFmtId="0" fontId="102" fillId="26" borderId="16" xfId="70" applyFont="1" applyFill="1" applyBorder="1" applyAlignment="1" applyProtection="1">
      <alignment vertical="center"/>
    </xf>
    <xf numFmtId="0" fontId="102" fillId="26" borderId="17" xfId="70" applyFont="1" applyFill="1" applyBorder="1" applyAlignment="1" applyProtection="1">
      <alignment vertical="center"/>
    </xf>
    <xf numFmtId="0" fontId="8" fillId="25" borderId="0" xfId="70" applyFill="1" applyAlignment="1" applyProtection="1">
      <alignment vertical="center"/>
      <protection locked="0"/>
    </xf>
    <xf numFmtId="0" fontId="8" fillId="0" borderId="0" xfId="70" applyAlignment="1" applyProtection="1">
      <alignment vertical="center"/>
      <protection locked="0"/>
    </xf>
    <xf numFmtId="0" fontId="19" fillId="25" borderId="20" xfId="70" applyFont="1" applyFill="1" applyBorder="1" applyProtection="1"/>
    <xf numFmtId="0" fontId="17" fillId="25" borderId="0" xfId="70" applyFont="1" applyFill="1" applyBorder="1" applyAlignment="1" applyProtection="1">
      <alignment horizontal="center" vertical="center"/>
    </xf>
    <xf numFmtId="0" fontId="17" fillId="25" borderId="13" xfId="70" applyFont="1" applyFill="1" applyBorder="1" applyAlignment="1" applyProtection="1">
      <alignment horizontal="right" vertical="center"/>
    </xf>
    <xf numFmtId="0" fontId="17" fillId="25" borderId="13" xfId="70" applyFont="1" applyFill="1" applyBorder="1" applyAlignment="1" applyProtection="1">
      <alignment horizontal="center" vertical="center"/>
    </xf>
    <xf numFmtId="0" fontId="17" fillId="25" borderId="13" xfId="70" applyFont="1" applyFill="1" applyBorder="1" applyAlignment="1" applyProtection="1">
      <alignment vertical="center"/>
    </xf>
    <xf numFmtId="0" fontId="17" fillId="25" borderId="13" xfId="70" applyFont="1" applyFill="1" applyBorder="1" applyAlignment="1" applyProtection="1">
      <alignment horizontal="center"/>
    </xf>
    <xf numFmtId="0" fontId="17" fillId="25" borderId="13" xfId="70" applyFont="1" applyFill="1" applyBorder="1" applyAlignment="1" applyProtection="1">
      <alignment horizontal="right"/>
    </xf>
    <xf numFmtId="0" fontId="17" fillId="25" borderId="13" xfId="70" applyFont="1" applyFill="1" applyBorder="1" applyAlignment="1" applyProtection="1"/>
    <xf numFmtId="0" fontId="16" fillId="25" borderId="0" xfId="70" applyFont="1" applyFill="1" applyBorder="1" applyProtection="1"/>
    <xf numFmtId="0" fontId="62" fillId="25" borderId="0" xfId="70" applyFont="1" applyFill="1" applyProtection="1"/>
    <xf numFmtId="0" fontId="62" fillId="25" borderId="20" xfId="70" applyFont="1" applyFill="1" applyBorder="1" applyProtection="1"/>
    <xf numFmtId="0" fontId="62" fillId="25" borderId="0" xfId="70" applyFont="1" applyFill="1" applyProtection="1">
      <protection locked="0"/>
    </xf>
    <xf numFmtId="0" fontId="62" fillId="0" borderId="0" xfId="70" applyFont="1" applyProtection="1">
      <protection locked="0"/>
    </xf>
    <xf numFmtId="0" fontId="19" fillId="25" borderId="0" xfId="70" applyFont="1" applyFill="1" applyBorder="1" applyProtection="1"/>
    <xf numFmtId="0" fontId="11" fillId="25" borderId="0" xfId="70" applyFont="1" applyFill="1" applyBorder="1" applyProtection="1"/>
    <xf numFmtId="0" fontId="19" fillId="0" borderId="0" xfId="70" applyFont="1" applyBorder="1" applyProtection="1"/>
    <xf numFmtId="0" fontId="65" fillId="25" borderId="0" xfId="70" applyFont="1" applyFill="1" applyBorder="1" applyProtection="1"/>
    <xf numFmtId="0" fontId="63" fillId="25" borderId="0" xfId="70" applyFont="1" applyFill="1" applyProtection="1"/>
    <xf numFmtId="0" fontId="63" fillId="25" borderId="20" xfId="70" applyFont="1" applyFill="1" applyBorder="1" applyProtection="1"/>
    <xf numFmtId="0" fontId="69" fillId="25" borderId="0" xfId="70" applyFont="1" applyFill="1" applyBorder="1" applyProtection="1"/>
    <xf numFmtId="0" fontId="63" fillId="25" borderId="0" xfId="70" applyFont="1" applyFill="1" applyProtection="1">
      <protection locked="0"/>
    </xf>
    <xf numFmtId="0" fontId="63" fillId="0" borderId="0" xfId="70" applyFont="1" applyProtection="1">
      <protection locked="0"/>
    </xf>
    <xf numFmtId="0" fontId="22" fillId="0" borderId="0" xfId="70" applyFont="1" applyBorder="1" applyAlignment="1" applyProtection="1"/>
    <xf numFmtId="0" fontId="8" fillId="25" borderId="0" xfId="70" applyFill="1" applyBorder="1" applyAlignment="1" applyProtection="1"/>
    <xf numFmtId="0" fontId="12" fillId="25" borderId="0" xfId="70" applyFont="1" applyFill="1" applyBorder="1" applyProtection="1"/>
    <xf numFmtId="166" fontId="76" fillId="25" borderId="0" xfId="70" applyNumberFormat="1" applyFont="1" applyFill="1" applyBorder="1" applyAlignment="1" applyProtection="1">
      <alignment horizontal="right"/>
    </xf>
    <xf numFmtId="166" fontId="76" fillId="26" borderId="0" xfId="70" applyNumberFormat="1" applyFont="1" applyFill="1" applyBorder="1" applyAlignment="1" applyProtection="1">
      <alignment horizontal="right"/>
    </xf>
    <xf numFmtId="0" fontId="61" fillId="25" borderId="0" xfId="70" applyFont="1" applyFill="1" applyBorder="1" applyAlignment="1" applyProtection="1">
      <alignment horizontal="left"/>
    </xf>
    <xf numFmtId="0" fontId="117" fillId="24" borderId="0" xfId="40" applyFont="1" applyFill="1" applyBorder="1" applyProtection="1"/>
    <xf numFmtId="166" fontId="117" fillId="25" borderId="0" xfId="70" applyNumberFormat="1" applyFont="1" applyFill="1" applyBorder="1" applyAlignment="1" applyProtection="1">
      <alignment horizontal="right"/>
    </xf>
    <xf numFmtId="166" fontId="117" fillId="26" borderId="0" xfId="70" applyNumberFormat="1" applyFont="1" applyFill="1" applyBorder="1" applyAlignment="1" applyProtection="1">
      <alignment horizontal="right"/>
    </xf>
    <xf numFmtId="0" fontId="47" fillId="25" borderId="0" xfId="70" applyFont="1" applyFill="1" applyProtection="1"/>
    <xf numFmtId="0" fontId="47" fillId="25" borderId="20" xfId="70" applyFont="1" applyFill="1" applyBorder="1" applyProtection="1"/>
    <xf numFmtId="166" fontId="17" fillId="25" borderId="0" xfId="70" applyNumberFormat="1" applyFont="1" applyFill="1" applyBorder="1" applyAlignment="1" applyProtection="1">
      <alignment horizontal="right"/>
    </xf>
    <xf numFmtId="166" fontId="17" fillId="26" borderId="0" xfId="70" applyNumberFormat="1" applyFont="1" applyFill="1" applyBorder="1" applyAlignment="1" applyProtection="1">
      <alignment horizontal="right"/>
    </xf>
    <xf numFmtId="0" fontId="8" fillId="25" borderId="0" xfId="70" applyFont="1" applyFill="1" applyProtection="1"/>
    <xf numFmtId="0" fontId="8" fillId="25" borderId="20" xfId="70" applyFont="1" applyFill="1" applyBorder="1" applyProtection="1"/>
    <xf numFmtId="0" fontId="18" fillId="24" borderId="0" xfId="40" applyFont="1" applyFill="1" applyBorder="1" applyAlignment="1" applyProtection="1">
      <alignment horizontal="left"/>
    </xf>
    <xf numFmtId="166" fontId="18" fillId="25" borderId="0" xfId="70" applyNumberFormat="1" applyFont="1" applyFill="1" applyBorder="1" applyAlignment="1" applyProtection="1">
      <alignment horizontal="right"/>
    </xf>
    <xf numFmtId="166" fontId="18" fillId="26" borderId="0" xfId="70" applyNumberFormat="1" applyFont="1" applyFill="1" applyBorder="1" applyAlignment="1" applyProtection="1">
      <alignment horizontal="right"/>
    </xf>
    <xf numFmtId="0" fontId="8" fillId="25" borderId="0" xfId="70" applyFont="1" applyFill="1" applyProtection="1">
      <protection locked="0"/>
    </xf>
    <xf numFmtId="0" fontId="8" fillId="0" borderId="0" xfId="70" applyFont="1" applyProtection="1">
      <protection locked="0"/>
    </xf>
    <xf numFmtId="166" fontId="18" fillId="26" borderId="0" xfId="70" applyNumberFormat="1" applyFont="1" applyFill="1" applyBorder="1" applyAlignment="1" applyProtection="1">
      <alignment horizontal="right"/>
      <protection locked="0"/>
    </xf>
    <xf numFmtId="0" fontId="67" fillId="25" borderId="20" xfId="70" applyFont="1" applyFill="1" applyBorder="1" applyAlignment="1" applyProtection="1">
      <alignment horizontal="center"/>
    </xf>
    <xf numFmtId="0" fontId="35" fillId="25" borderId="0" xfId="70" applyFont="1" applyFill="1" applyBorder="1" applyProtection="1"/>
    <xf numFmtId="0" fontId="82" fillId="25" borderId="0" xfId="70" applyFont="1" applyFill="1" applyBorder="1" applyAlignment="1" applyProtection="1">
      <alignment horizontal="left" vertical="center"/>
    </xf>
    <xf numFmtId="1" fontId="18" fillId="25" borderId="0" xfId="70" applyNumberFormat="1" applyFont="1" applyFill="1" applyBorder="1" applyAlignment="1" applyProtection="1">
      <alignment horizontal="center"/>
    </xf>
    <xf numFmtId="3" fontId="18" fillId="25" borderId="0" xfId="70" applyNumberFormat="1" applyFont="1" applyFill="1" applyBorder="1" applyAlignment="1" applyProtection="1">
      <alignment horizontal="center"/>
    </xf>
    <xf numFmtId="0" fontId="8" fillId="0" borderId="18" xfId="70" applyFill="1" applyBorder="1" applyProtection="1"/>
    <xf numFmtId="0" fontId="17" fillId="25" borderId="0" xfId="70" applyFont="1" applyFill="1" applyBorder="1" applyAlignment="1" applyProtection="1">
      <alignment horizontal="right"/>
    </xf>
    <xf numFmtId="0" fontId="15" fillId="25" borderId="22" xfId="70" applyFont="1" applyFill="1" applyBorder="1" applyAlignment="1" applyProtection="1">
      <alignment horizontal="left"/>
    </xf>
    <xf numFmtId="0" fontId="22" fillId="25" borderId="22" xfId="70" applyFont="1" applyFill="1" applyBorder="1" applyProtection="1"/>
    <xf numFmtId="0" fontId="47" fillId="25" borderId="22" xfId="70" applyFont="1" applyFill="1" applyBorder="1" applyAlignment="1" applyProtection="1">
      <alignment horizontal="left"/>
    </xf>
    <xf numFmtId="0" fontId="8" fillId="25" borderId="21" xfId="70" applyFill="1" applyBorder="1" applyProtection="1"/>
    <xf numFmtId="0" fontId="8" fillId="25" borderId="19" xfId="70" applyFill="1" applyBorder="1" applyProtection="1"/>
    <xf numFmtId="0" fontId="8" fillId="25" borderId="0" xfId="70" applyFill="1" applyBorder="1" applyAlignment="1" applyProtection="1">
      <alignment vertical="center"/>
    </xf>
    <xf numFmtId="0" fontId="17" fillId="25" borderId="0" xfId="70" applyFont="1" applyFill="1" applyBorder="1" applyAlignment="1" applyProtection="1">
      <alignment horizontal="center"/>
    </xf>
    <xf numFmtId="0" fontId="8" fillId="25" borderId="0" xfId="70" applyFill="1" applyBorder="1" applyAlignment="1" applyProtection="1">
      <alignment vertical="justify"/>
    </xf>
    <xf numFmtId="0" fontId="11" fillId="25" borderId="19" xfId="70" applyFont="1" applyFill="1" applyBorder="1" applyProtection="1"/>
    <xf numFmtId="0" fontId="64" fillId="25" borderId="0" xfId="70" applyFont="1" applyFill="1" applyBorder="1" applyProtection="1"/>
    <xf numFmtId="0" fontId="65" fillId="25" borderId="19" xfId="70" applyFont="1" applyFill="1" applyBorder="1" applyProtection="1"/>
    <xf numFmtId="0" fontId="9" fillId="25" borderId="0" xfId="70" applyFont="1" applyFill="1" applyBorder="1" applyProtection="1"/>
    <xf numFmtId="0" fontId="19" fillId="25" borderId="0" xfId="70" applyFont="1" applyFill="1" applyProtection="1"/>
    <xf numFmtId="0" fontId="18" fillId="25" borderId="0" xfId="70" applyFont="1" applyFill="1" applyBorder="1" applyProtection="1"/>
    <xf numFmtId="0" fontId="16" fillId="25" borderId="19" xfId="70" applyFont="1" applyFill="1" applyBorder="1" applyProtection="1"/>
    <xf numFmtId="0" fontId="19" fillId="0" borderId="0" xfId="70" applyFont="1" applyProtection="1">
      <protection locked="0"/>
    </xf>
    <xf numFmtId="0" fontId="17" fillId="25" borderId="0" xfId="70" applyFont="1" applyFill="1" applyBorder="1" applyAlignment="1" applyProtection="1">
      <alignment horizontal="left"/>
    </xf>
    <xf numFmtId="0" fontId="12" fillId="25" borderId="19" xfId="70" applyFont="1" applyFill="1" applyBorder="1" applyProtection="1"/>
    <xf numFmtId="165" fontId="18" fillId="25" borderId="0" xfId="70" applyNumberFormat="1" applyFont="1" applyFill="1" applyBorder="1" applyAlignment="1" applyProtection="1">
      <alignment horizontal="center"/>
    </xf>
    <xf numFmtId="165" fontId="9" fillId="25" borderId="0" xfId="70" applyNumberFormat="1" applyFont="1" applyFill="1" applyBorder="1" applyAlignment="1" applyProtection="1">
      <alignment horizontal="center"/>
    </xf>
    <xf numFmtId="0" fontId="62" fillId="25" borderId="0" xfId="70" applyFont="1" applyFill="1" applyBorder="1" applyProtection="1"/>
    <xf numFmtId="166" fontId="76" fillId="25" borderId="0" xfId="70" applyNumberFormat="1" applyFont="1" applyFill="1" applyBorder="1" applyAlignment="1" applyProtection="1"/>
    <xf numFmtId="166" fontId="76" fillId="26" borderId="0" xfId="70" applyNumberFormat="1" applyFont="1" applyFill="1" applyBorder="1" applyAlignment="1" applyProtection="1"/>
    <xf numFmtId="166" fontId="17" fillId="25" borderId="0" xfId="70" applyNumberFormat="1" applyFont="1" applyFill="1" applyBorder="1" applyAlignment="1" applyProtection="1"/>
    <xf numFmtId="166" fontId="17" fillId="26" borderId="0" xfId="70" applyNumberFormat="1" applyFont="1" applyFill="1" applyBorder="1" applyAlignment="1" applyProtection="1"/>
    <xf numFmtId="0" fontId="19" fillId="25" borderId="0" xfId="70" applyFont="1" applyFill="1" applyBorder="1" applyAlignment="1" applyProtection="1">
      <alignment vertical="center"/>
    </xf>
    <xf numFmtId="166" fontId="18" fillId="25" borderId="0" xfId="70" applyNumberFormat="1" applyFont="1" applyFill="1" applyBorder="1" applyAlignment="1" applyProtection="1"/>
    <xf numFmtId="166" fontId="18" fillId="26" borderId="0" xfId="70" applyNumberFormat="1" applyFont="1" applyFill="1" applyBorder="1" applyAlignment="1" applyProtection="1"/>
    <xf numFmtId="0" fontId="18" fillId="25" borderId="0" xfId="70" applyFont="1" applyFill="1" applyBorder="1" applyAlignment="1" applyProtection="1">
      <alignment horizontal="left" indent="1"/>
    </xf>
    <xf numFmtId="168" fontId="61" fillId="25" borderId="0" xfId="70" applyNumberFormat="1" applyFont="1" applyFill="1" applyBorder="1" applyAlignment="1" applyProtection="1">
      <alignment horizontal="center"/>
    </xf>
    <xf numFmtId="165" fontId="114" fillId="25" borderId="0" xfId="70" applyNumberFormat="1" applyFont="1" applyFill="1" applyBorder="1" applyAlignment="1" applyProtection="1">
      <alignment horizontal="center"/>
    </xf>
    <xf numFmtId="165" fontId="22" fillId="25" borderId="0" xfId="70" applyNumberFormat="1" applyFont="1" applyFill="1" applyBorder="1" applyAlignment="1" applyProtection="1">
      <alignment horizontal="right"/>
    </xf>
    <xf numFmtId="0" fontId="47" fillId="25" borderId="0" xfId="70" applyFont="1" applyFill="1" applyBorder="1" applyProtection="1"/>
    <xf numFmtId="0" fontId="20" fillId="30" borderId="19" xfId="70" applyFont="1" applyFill="1" applyBorder="1" applyAlignment="1" applyProtection="1">
      <alignment horizontal="center" vertical="center"/>
    </xf>
    <xf numFmtId="0" fontId="8" fillId="25" borderId="0" xfId="70" applyFill="1" applyBorder="1" applyAlignment="1" applyProtection="1">
      <alignment horizontal="left"/>
    </xf>
    <xf numFmtId="0" fontId="8" fillId="26" borderId="0" xfId="70" applyFill="1" applyProtection="1"/>
    <xf numFmtId="0" fontId="15" fillId="25" borderId="23" xfId="70" applyFont="1" applyFill="1" applyBorder="1" applyAlignment="1" applyProtection="1">
      <alignment horizontal="left"/>
    </xf>
    <xf numFmtId="0" fontId="22" fillId="25" borderId="22" xfId="70" applyFont="1" applyFill="1" applyBorder="1" applyAlignment="1" applyProtection="1">
      <alignment horizontal="right"/>
    </xf>
    <xf numFmtId="0" fontId="15" fillId="25" borderId="20" xfId="70" applyFont="1" applyFill="1" applyBorder="1" applyAlignment="1" applyProtection="1">
      <alignment horizontal="left"/>
    </xf>
    <xf numFmtId="0" fontId="22" fillId="0" borderId="0" xfId="70" applyFont="1" applyBorder="1" applyAlignment="1" applyProtection="1">
      <alignment vertical="center"/>
    </xf>
    <xf numFmtId="0" fontId="15" fillId="25" borderId="0" xfId="70" applyFont="1" applyFill="1" applyBorder="1" applyAlignment="1" applyProtection="1">
      <alignment horizontal="left"/>
    </xf>
    <xf numFmtId="0" fontId="47" fillId="25" borderId="0" xfId="70" applyFont="1" applyFill="1" applyBorder="1" applyAlignment="1" applyProtection="1">
      <alignment horizontal="left"/>
    </xf>
    <xf numFmtId="0" fontId="81" fillId="26" borderId="15" xfId="70" applyFont="1" applyFill="1" applyBorder="1" applyAlignment="1" applyProtection="1"/>
    <xf numFmtId="0" fontId="17" fillId="25" borderId="0" xfId="70" applyFont="1" applyFill="1" applyBorder="1" applyAlignment="1" applyProtection="1">
      <alignment horizontal="center" vertical="distributed"/>
    </xf>
    <xf numFmtId="0" fontId="29" fillId="25" borderId="0" xfId="70" applyFont="1" applyFill="1" applyProtection="1"/>
    <xf numFmtId="0" fontId="29" fillId="25" borderId="20" xfId="70" applyFont="1" applyFill="1" applyBorder="1" applyProtection="1"/>
    <xf numFmtId="0" fontId="29" fillId="25" borderId="0" xfId="70" applyFont="1" applyFill="1" applyBorder="1" applyProtection="1"/>
    <xf numFmtId="0" fontId="29" fillId="0" borderId="0" xfId="70" applyFont="1" applyProtection="1">
      <protection locked="0"/>
    </xf>
    <xf numFmtId="0" fontId="27" fillId="25" borderId="0" xfId="70" applyFont="1" applyFill="1" applyProtection="1"/>
    <xf numFmtId="0" fontId="27" fillId="0" borderId="0" xfId="70" applyFont="1" applyProtection="1">
      <protection locked="0"/>
    </xf>
    <xf numFmtId="0" fontId="27" fillId="25" borderId="20" xfId="70" applyFont="1" applyFill="1" applyBorder="1" applyProtection="1"/>
    <xf numFmtId="0" fontId="22" fillId="25" borderId="0" xfId="70" applyFont="1" applyFill="1" applyBorder="1" applyAlignment="1" applyProtection="1">
      <alignment horizontal="right"/>
    </xf>
    <xf numFmtId="164" fontId="17" fillId="25" borderId="0" xfId="70" applyNumberFormat="1" applyFont="1" applyFill="1" applyBorder="1" applyAlignment="1" applyProtection="1">
      <alignment horizontal="center"/>
    </xf>
    <xf numFmtId="164" fontId="61" fillId="25" borderId="0" xfId="70" applyNumberFormat="1" applyFont="1" applyFill="1" applyBorder="1" applyAlignment="1" applyProtection="1">
      <alignment horizontal="center"/>
    </xf>
    <xf numFmtId="165" fontId="76" fillId="26" borderId="0" xfId="70" applyNumberFormat="1" applyFont="1" applyFill="1" applyBorder="1" applyAlignment="1" applyProtection="1">
      <alignment horizontal="right"/>
    </xf>
    <xf numFmtId="165" fontId="17" fillId="26" borderId="0" xfId="70" applyNumberFormat="1" applyFont="1" applyFill="1" applyBorder="1" applyAlignment="1" applyProtection="1">
      <alignment horizontal="right"/>
    </xf>
    <xf numFmtId="1" fontId="17" fillId="25" borderId="0" xfId="70" applyNumberFormat="1" applyFont="1" applyFill="1" applyBorder="1" applyAlignment="1" applyProtection="1">
      <alignment horizontal="center"/>
    </xf>
    <xf numFmtId="165" fontId="18" fillId="26" borderId="0" xfId="70" applyNumberFormat="1" applyFont="1" applyFill="1" applyBorder="1" applyAlignment="1" applyProtection="1">
      <alignment horizontal="right"/>
    </xf>
    <xf numFmtId="0" fontId="30" fillId="25" borderId="20" xfId="70" applyFont="1" applyFill="1" applyBorder="1" applyProtection="1"/>
    <xf numFmtId="0" fontId="115" fillId="25" borderId="0" xfId="70" applyFont="1" applyFill="1" applyProtection="1"/>
    <xf numFmtId="164" fontId="68" fillId="25" borderId="0" xfId="70" applyNumberFormat="1" applyFont="1" applyFill="1" applyBorder="1" applyAlignment="1" applyProtection="1">
      <alignment horizontal="center"/>
    </xf>
    <xf numFmtId="0" fontId="115" fillId="0" borderId="0" xfId="70" applyFont="1" applyProtection="1">
      <protection locked="0"/>
    </xf>
    <xf numFmtId="0" fontId="20" fillId="30" borderId="20" xfId="70" applyFont="1" applyFill="1" applyBorder="1" applyAlignment="1" applyProtection="1">
      <alignment horizontal="center" vertical="center"/>
    </xf>
    <xf numFmtId="0" fontId="8" fillId="0" borderId="0" xfId="70" applyProtection="1"/>
    <xf numFmtId="3" fontId="86" fillId="25" borderId="0" xfId="63" applyNumberFormat="1" applyFont="1" applyFill="1" applyBorder="1" applyAlignment="1">
      <alignment horizontal="right"/>
    </xf>
    <xf numFmtId="0" fontId="15" fillId="25" borderId="22" xfId="62" applyFont="1" applyFill="1" applyBorder="1" applyAlignment="1">
      <alignment horizontal="left"/>
    </xf>
    <xf numFmtId="0" fontId="17" fillId="25" borderId="83" xfId="62" applyFont="1" applyFill="1" applyBorder="1" applyAlignment="1">
      <alignment horizontal="center"/>
    </xf>
    <xf numFmtId="0" fontId="17" fillId="25" borderId="85" xfId="62" applyFont="1" applyFill="1" applyBorder="1" applyAlignment="1">
      <alignment horizontal="center"/>
    </xf>
    <xf numFmtId="0" fontId="17" fillId="25" borderId="82" xfId="62" applyFont="1" applyFill="1" applyBorder="1" applyAlignment="1">
      <alignment horizontal="center"/>
    </xf>
    <xf numFmtId="0" fontId="17" fillId="25" borderId="67" xfId="62" applyFont="1" applyFill="1" applyBorder="1" applyAlignment="1">
      <alignment horizontal="center"/>
    </xf>
    <xf numFmtId="49" fontId="17" fillId="25" borderId="82" xfId="62" applyNumberFormat="1" applyFont="1" applyFill="1" applyBorder="1" applyAlignment="1">
      <alignment horizontal="center" vertical="center" wrapText="1"/>
    </xf>
    <xf numFmtId="0" fontId="8" fillId="25" borderId="0" xfId="63" applyFont="1" applyFill="1" applyBorder="1" applyAlignment="1">
      <alignment vertical="center"/>
    </xf>
    <xf numFmtId="0" fontId="8" fillId="26" borderId="0" xfId="63" applyFont="1" applyFill="1" applyAlignment="1">
      <alignment vertical="center"/>
    </xf>
    <xf numFmtId="0" fontId="8" fillId="0" borderId="0" xfId="63" applyFont="1" applyAlignment="1">
      <alignment vertical="center"/>
    </xf>
    <xf numFmtId="0" fontId="8" fillId="25" borderId="0" xfId="63" applyFont="1" applyFill="1"/>
    <xf numFmtId="0" fontId="16" fillId="25" borderId="0" xfId="63" applyFont="1" applyFill="1" applyBorder="1"/>
    <xf numFmtId="0" fontId="8" fillId="26" borderId="0" xfId="63" applyFont="1" applyFill="1"/>
    <xf numFmtId="0" fontId="8" fillId="0" borderId="0" xfId="63" applyFont="1"/>
    <xf numFmtId="0" fontId="16" fillId="26" borderId="0" xfId="63" applyFont="1" applyFill="1" applyBorder="1"/>
    <xf numFmtId="1" fontId="17" fillId="26" borderId="82" xfId="63" applyNumberFormat="1" applyFont="1" applyFill="1" applyBorder="1" applyAlignment="1">
      <alignment horizontal="center" vertical="center"/>
    </xf>
    <xf numFmtId="0" fontId="17" fillId="26" borderId="10" xfId="63" applyFont="1" applyFill="1" applyBorder="1" applyAlignment="1"/>
    <xf numFmtId="0" fontId="17" fillId="26" borderId="49" xfId="63" applyFont="1" applyFill="1" applyBorder="1" applyAlignment="1"/>
    <xf numFmtId="0" fontId="12" fillId="26" borderId="0" xfId="63" applyFont="1" applyFill="1" applyBorder="1"/>
    <xf numFmtId="0" fontId="12" fillId="25" borderId="0" xfId="63" applyFont="1" applyFill="1" applyBorder="1"/>
    <xf numFmtId="0" fontId="77" fillId="25" borderId="0" xfId="63" applyFont="1" applyFill="1"/>
    <xf numFmtId="0" fontId="77" fillId="25" borderId="0" xfId="63" applyFont="1" applyFill="1" applyBorder="1"/>
    <xf numFmtId="0" fontId="76" fillId="27" borderId="0" xfId="40" applyFont="1" applyFill="1" applyBorder="1" applyAlignment="1"/>
    <xf numFmtId="3" fontId="76" fillId="27" borderId="0" xfId="40" applyNumberFormat="1" applyFont="1" applyFill="1" applyBorder="1" applyAlignment="1">
      <alignment horizontal="right" wrapText="1"/>
    </xf>
    <xf numFmtId="0" fontId="84" fillId="25" borderId="19" xfId="63" applyFont="1" applyFill="1" applyBorder="1" applyAlignment="1">
      <alignment horizontal="right" vertical="center"/>
    </xf>
    <xf numFmtId="0" fontId="77" fillId="26" borderId="0" xfId="63" applyFont="1" applyFill="1"/>
    <xf numFmtId="0" fontId="77" fillId="0" borderId="0" xfId="63" applyFont="1" applyAlignment="1"/>
    <xf numFmtId="0" fontId="77" fillId="0" borderId="0" xfId="63" applyFont="1"/>
    <xf numFmtId="0" fontId="84" fillId="25" borderId="19" xfId="63" applyFont="1" applyFill="1" applyBorder="1"/>
    <xf numFmtId="0" fontId="77" fillId="25" borderId="0" xfId="63" applyFont="1" applyFill="1" applyAlignment="1"/>
    <xf numFmtId="0" fontId="77" fillId="25" borderId="0" xfId="63" applyFont="1" applyFill="1" applyBorder="1" applyAlignment="1"/>
    <xf numFmtId="4" fontId="76" fillId="27" borderId="0" xfId="40" applyNumberFormat="1" applyFont="1" applyFill="1" applyBorder="1" applyAlignment="1">
      <alignment horizontal="right" wrapText="1"/>
    </xf>
    <xf numFmtId="0" fontId="84" fillId="25" borderId="19" xfId="63" applyFont="1" applyFill="1" applyBorder="1" applyAlignment="1"/>
    <xf numFmtId="0" fontId="77" fillId="26" borderId="0" xfId="63" applyFont="1" applyFill="1" applyAlignment="1"/>
    <xf numFmtId="0" fontId="76" fillId="27" borderId="0" xfId="66" applyFont="1" applyFill="1" applyBorder="1" applyAlignment="1">
      <alignment horizontal="left" indent="1"/>
    </xf>
    <xf numFmtId="0" fontId="79" fillId="27" borderId="0" xfId="66" applyFont="1" applyFill="1" applyBorder="1" applyAlignment="1">
      <alignment horizontal="left" indent="4"/>
    </xf>
    <xf numFmtId="0" fontId="76" fillId="27" borderId="0" xfId="66" applyFont="1" applyFill="1" applyBorder="1" applyAlignment="1">
      <alignment horizontal="left"/>
    </xf>
    <xf numFmtId="4" fontId="76" fillId="27" borderId="0" xfId="40" applyNumberFormat="1" applyFont="1" applyFill="1" applyBorder="1" applyAlignment="1">
      <alignment horizontal="right" vertical="center" wrapText="1"/>
    </xf>
    <xf numFmtId="0" fontId="76" fillId="27" borderId="0" xfId="40" applyFont="1" applyFill="1" applyBorder="1" applyAlignment="1">
      <alignment horizontal="left" indent="1"/>
    </xf>
    <xf numFmtId="0" fontId="76" fillId="27" borderId="0" xfId="40" applyFont="1" applyFill="1" applyBorder="1"/>
    <xf numFmtId="4" fontId="86" fillId="27" borderId="0" xfId="40" applyNumberFormat="1" applyFont="1" applyFill="1" applyBorder="1" applyAlignment="1">
      <alignment horizontal="right" wrapText="1"/>
    </xf>
    <xf numFmtId="0" fontId="143" fillId="28" borderId="0" xfId="63" applyFont="1" applyFill="1" applyBorder="1" applyAlignment="1">
      <alignment horizontal="center" vertical="center"/>
    </xf>
    <xf numFmtId="1" fontId="17" fillId="26" borderId="52" xfId="63" applyNumberFormat="1" applyFont="1" applyFill="1" applyBorder="1" applyAlignment="1">
      <alignment horizontal="center" vertical="center"/>
    </xf>
    <xf numFmtId="1" fontId="17" fillId="26" borderId="52" xfId="63" applyNumberFormat="1" applyFont="1" applyFill="1" applyBorder="1" applyAlignment="1">
      <alignment horizontal="right" vertical="center"/>
    </xf>
    <xf numFmtId="1" fontId="17" fillId="26" borderId="52" xfId="63" applyNumberFormat="1" applyFont="1" applyFill="1" applyBorder="1" applyAlignment="1">
      <alignment horizontal="center" vertical="center" wrapText="1"/>
    </xf>
    <xf numFmtId="1" fontId="17" fillId="26" borderId="0" xfId="63" applyNumberFormat="1" applyFont="1" applyFill="1" applyBorder="1" applyAlignment="1">
      <alignment horizontal="center" vertical="center"/>
    </xf>
    <xf numFmtId="1" fontId="17" fillId="26" borderId="0" xfId="63" applyNumberFormat="1" applyFont="1" applyFill="1" applyBorder="1" applyAlignment="1">
      <alignment horizontal="right" vertical="center"/>
    </xf>
    <xf numFmtId="0" fontId="24" fillId="25" borderId="0" xfId="70" applyFont="1" applyFill="1" applyBorder="1" applyAlignment="1">
      <alignment horizontal="right"/>
    </xf>
    <xf numFmtId="3" fontId="76" fillId="25" borderId="0" xfId="63" applyNumberFormat="1" applyFont="1" applyFill="1" applyBorder="1" applyAlignment="1">
      <alignment horizontal="right"/>
    </xf>
    <xf numFmtId="3" fontId="9" fillId="25" borderId="0" xfId="63" applyNumberFormat="1" applyFont="1" applyFill="1" applyBorder="1" applyAlignment="1">
      <alignment horizontal="right"/>
    </xf>
    <xf numFmtId="177" fontId="9" fillId="25" borderId="0" xfId="63" applyNumberFormat="1" applyFont="1" applyFill="1" applyBorder="1" applyAlignment="1">
      <alignment horizontal="right"/>
    </xf>
    <xf numFmtId="0" fontId="9" fillId="25" borderId="0" xfId="63" applyFont="1" applyFill="1" applyBorder="1" applyAlignment="1">
      <alignment vertical="top" wrapText="1"/>
    </xf>
    <xf numFmtId="0" fontId="9" fillId="25" borderId="0" xfId="63" applyFont="1" applyFill="1" applyBorder="1" applyAlignment="1">
      <alignment horizontal="right" vertical="top" wrapText="1" indent="1"/>
    </xf>
    <xf numFmtId="0" fontId="9" fillId="25" borderId="0" xfId="63" applyFont="1" applyFill="1" applyBorder="1" applyAlignment="1">
      <alignment horizontal="right" vertical="top" wrapText="1"/>
    </xf>
    <xf numFmtId="165" fontId="76" fillId="25" borderId="0" xfId="63" applyNumberFormat="1" applyFont="1" applyFill="1" applyBorder="1" applyAlignment="1">
      <alignment vertical="top" wrapText="1"/>
    </xf>
    <xf numFmtId="165" fontId="76" fillId="0" borderId="0" xfId="63" applyNumberFormat="1" applyFont="1" applyFill="1" applyBorder="1" applyAlignment="1">
      <alignment vertical="top" wrapText="1"/>
    </xf>
    <xf numFmtId="181" fontId="9" fillId="26" borderId="0" xfId="63" applyNumberFormat="1" applyFont="1" applyFill="1" applyBorder="1" applyAlignment="1">
      <alignment vertical="top" wrapText="1"/>
    </xf>
    <xf numFmtId="0" fontId="15" fillId="25" borderId="0" xfId="63" applyFont="1" applyFill="1" applyBorder="1" applyAlignment="1">
      <alignment horizontal="left" vertical="top" wrapText="1"/>
    </xf>
    <xf numFmtId="181" fontId="138" fillId="47" borderId="0" xfId="63" applyNumberFormat="1" applyFont="1" applyFill="1" applyBorder="1" applyAlignment="1">
      <alignment vertical="top" wrapText="1"/>
    </xf>
    <xf numFmtId="0" fontId="86" fillId="25" borderId="0" xfId="63" applyFont="1" applyFill="1" applyBorder="1" applyAlignment="1">
      <alignment horizontal="left" vertical="top" wrapText="1"/>
    </xf>
    <xf numFmtId="3" fontId="86" fillId="25" borderId="0" xfId="63" applyNumberFormat="1" applyFont="1" applyFill="1" applyBorder="1" applyAlignment="1">
      <alignment horizontal="right" indent="1"/>
    </xf>
    <xf numFmtId="0" fontId="17" fillId="26" borderId="0" xfId="70" applyFont="1" applyFill="1" applyBorder="1" applyAlignment="1">
      <alignment horizontal="center" vertical="center"/>
    </xf>
    <xf numFmtId="0" fontId="47" fillId="26" borderId="0" xfId="70" applyFont="1" applyFill="1" applyBorder="1" applyAlignment="1">
      <alignment vertical="center"/>
    </xf>
    <xf numFmtId="0" fontId="35" fillId="25" borderId="0" xfId="63" applyFont="1" applyFill="1" applyBorder="1" applyAlignment="1"/>
    <xf numFmtId="0" fontId="86" fillId="26" borderId="0" xfId="63" applyFont="1" applyFill="1" applyBorder="1" applyAlignment="1">
      <alignment horizontal="left" vertical="center" wrapText="1"/>
    </xf>
    <xf numFmtId="3" fontId="92" fillId="31" borderId="0" xfId="63" applyNumberFormat="1" applyFont="1" applyFill="1" applyBorder="1" applyAlignment="1">
      <alignment horizontal="center" vertical="center"/>
    </xf>
    <xf numFmtId="3" fontId="146" fillId="47" borderId="0" xfId="63" applyNumberFormat="1" applyFont="1" applyFill="1" applyBorder="1" applyAlignment="1">
      <alignment vertical="center"/>
    </xf>
    <xf numFmtId="0" fontId="86" fillId="47" borderId="0" xfId="63" applyFont="1" applyFill="1" applyBorder="1" applyAlignment="1">
      <alignment horizontal="left" vertical="center" wrapText="1"/>
    </xf>
    <xf numFmtId="3" fontId="86" fillId="25" borderId="0" xfId="63" applyNumberFormat="1" applyFont="1" applyFill="1" applyBorder="1" applyAlignment="1">
      <alignment horizontal="right" vertical="center"/>
    </xf>
    <xf numFmtId="0" fontId="12" fillId="25" borderId="19" xfId="63" applyFont="1" applyFill="1" applyBorder="1" applyAlignment="1">
      <alignment vertical="center"/>
    </xf>
    <xf numFmtId="0" fontId="17" fillId="0" borderId="0" xfId="70" applyFont="1" applyBorder="1" applyAlignment="1">
      <alignment horizontal="center" vertical="center"/>
    </xf>
    <xf numFmtId="0" fontId="89" fillId="25" borderId="0" xfId="63" applyFont="1" applyFill="1" applyBorder="1" applyAlignment="1"/>
    <xf numFmtId="0" fontId="147" fillId="25" borderId="0" xfId="68" applyFont="1" applyFill="1" applyBorder="1" applyAlignment="1" applyProtection="1"/>
    <xf numFmtId="3" fontId="86" fillId="25" borderId="0" xfId="63" applyNumberFormat="1" applyFont="1" applyFill="1" applyBorder="1" applyAlignment="1"/>
    <xf numFmtId="0" fontId="22" fillId="25" borderId="0" xfId="63" applyFont="1" applyFill="1" applyBorder="1" applyAlignment="1">
      <alignment horizontal="left" vertical="center"/>
    </xf>
    <xf numFmtId="3" fontId="86" fillId="25" borderId="0" xfId="63" applyNumberFormat="1" applyFont="1" applyFill="1" applyBorder="1" applyAlignment="1">
      <alignment horizontal="right" indent="3"/>
    </xf>
    <xf numFmtId="172" fontId="9" fillId="26" borderId="0" xfId="63" applyNumberFormat="1" applyFont="1" applyFill="1" applyAlignment="1"/>
    <xf numFmtId="0" fontId="22" fillId="26" borderId="0" xfId="62" applyFont="1" applyFill="1" applyBorder="1" applyAlignment="1">
      <alignment horizontal="right"/>
    </xf>
    <xf numFmtId="0" fontId="15" fillId="26" borderId="0" xfId="62" applyFont="1" applyFill="1" applyBorder="1" applyAlignment="1">
      <alignment horizontal="left"/>
    </xf>
    <xf numFmtId="0" fontId="15" fillId="25" borderId="0" xfId="62" applyFont="1" applyFill="1" applyBorder="1" applyAlignment="1">
      <alignment horizontal="left" vertical="center"/>
    </xf>
    <xf numFmtId="0" fontId="88" fillId="26" borderId="0" xfId="62" applyFont="1" applyFill="1" applyBorder="1" applyAlignment="1">
      <alignment horizontal="left" vertical="center"/>
    </xf>
    <xf numFmtId="0" fontId="8" fillId="25" borderId="19" xfId="72" applyFill="1" applyBorder="1" applyAlignment="1">
      <alignment vertical="center"/>
    </xf>
    <xf numFmtId="0" fontId="8" fillId="25" borderId="0" xfId="72" applyFill="1" applyBorder="1" applyAlignment="1">
      <alignment vertical="center"/>
    </xf>
    <xf numFmtId="0" fontId="88" fillId="26" borderId="0" xfId="71" applyFont="1" applyFill="1" applyBorder="1" applyAlignment="1">
      <alignment horizontal="left" vertical="center"/>
    </xf>
    <xf numFmtId="3" fontId="79" fillId="27" borderId="0" xfId="40" applyNumberFormat="1" applyFont="1" applyFill="1" applyBorder="1" applyAlignment="1">
      <alignment horizontal="left" vertical="center" wrapText="1" indent="1"/>
    </xf>
    <xf numFmtId="0" fontId="17" fillId="27" borderId="0" xfId="40" applyFont="1" applyFill="1" applyBorder="1" applyAlignment="1">
      <alignment horizontal="left" vertical="center" indent="1"/>
    </xf>
    <xf numFmtId="0" fontId="8" fillId="26" borderId="0" xfId="78" applyFont="1" applyFill="1" applyBorder="1" applyAlignment="1">
      <alignment horizontal="left" wrapText="1" indent="1"/>
    </xf>
    <xf numFmtId="0" fontId="148" fillId="26" borderId="0" xfId="62" applyFont="1" applyFill="1" applyBorder="1"/>
    <xf numFmtId="0" fontId="16" fillId="26" borderId="0" xfId="62" applyFont="1" applyFill="1" applyBorder="1"/>
    <xf numFmtId="0" fontId="17" fillId="26" borderId="0" xfId="62" applyFont="1" applyFill="1" applyBorder="1" applyAlignment="1">
      <alignment horizontal="center"/>
    </xf>
    <xf numFmtId="0" fontId="139" fillId="26" borderId="0" xfId="62" applyFont="1" applyFill="1" applyBorder="1" applyAlignment="1">
      <alignment vertical="center"/>
    </xf>
    <xf numFmtId="0" fontId="17" fillId="26" borderId="83" xfId="78" applyFont="1" applyFill="1" applyBorder="1" applyAlignment="1">
      <alignment horizontal="center" vertical="center"/>
    </xf>
    <xf numFmtId="0" fontId="17" fillId="26" borderId="11" xfId="78" applyFont="1" applyFill="1" applyBorder="1" applyAlignment="1">
      <alignment horizontal="center" vertical="center" wrapText="1"/>
    </xf>
    <xf numFmtId="0" fontId="86" fillId="26" borderId="0" xfId="62" applyFont="1" applyFill="1" applyBorder="1" applyAlignment="1">
      <alignment vertical="center"/>
    </xf>
    <xf numFmtId="3" fontId="86" fillId="26" borderId="0" xfId="71" applyNumberFormat="1" applyFont="1" applyFill="1" applyBorder="1" applyAlignment="1">
      <alignment horizontal="right" vertical="center"/>
    </xf>
    <xf numFmtId="170" fontId="86" fillId="26" borderId="0" xfId="71" applyNumberFormat="1" applyFont="1" applyFill="1" applyBorder="1" applyAlignment="1">
      <alignment horizontal="right" vertical="center"/>
    </xf>
    <xf numFmtId="0" fontId="17" fillId="27" borderId="0" xfId="40" applyFont="1" applyFill="1" applyBorder="1" applyAlignment="1">
      <alignment vertical="center" wrapText="1"/>
    </xf>
    <xf numFmtId="0" fontId="22" fillId="26" borderId="0" xfId="62" applyFont="1" applyFill="1" applyBorder="1"/>
    <xf numFmtId="170" fontId="15" fillId="26" borderId="0" xfId="62" applyNumberFormat="1" applyFont="1" applyFill="1" applyBorder="1" applyAlignment="1">
      <alignment horizontal="right" vertical="center"/>
    </xf>
    <xf numFmtId="3" fontId="22" fillId="27" borderId="0" xfId="40" applyNumberFormat="1" applyFont="1" applyFill="1" applyBorder="1" applyAlignment="1">
      <alignment horizontal="center" wrapText="1"/>
    </xf>
    <xf numFmtId="0" fontId="17" fillId="27" borderId="0" xfId="40" applyFont="1" applyFill="1" applyBorder="1" applyAlignment="1">
      <alignment horizontal="left" vertical="center"/>
    </xf>
    <xf numFmtId="0" fontId="16" fillId="25" borderId="0" xfId="0" applyFont="1" applyFill="1" applyBorder="1"/>
    <xf numFmtId="0" fontId="17" fillId="26" borderId="52" xfId="0" applyFont="1" applyFill="1" applyBorder="1" applyAlignment="1">
      <alignment horizontal="center"/>
    </xf>
    <xf numFmtId="0" fontId="76" fillId="25" borderId="0" xfId="70" applyFont="1" applyFill="1" applyBorder="1" applyAlignment="1">
      <alignment horizontal="left"/>
    </xf>
    <xf numFmtId="0" fontId="17" fillId="25" borderId="0" xfId="70" applyFont="1" applyFill="1" applyBorder="1" applyAlignment="1">
      <alignment horizontal="left"/>
    </xf>
    <xf numFmtId="0" fontId="15" fillId="25" borderId="22" xfId="70" applyFont="1" applyFill="1" applyBorder="1" applyAlignment="1">
      <alignment horizontal="left"/>
    </xf>
    <xf numFmtId="0" fontId="93" fillId="0" borderId="0" xfId="63" applyFont="1" applyFill="1" applyBorder="1" applyAlignment="1">
      <alignment horizontal="center" vertical="center" wrapText="1"/>
    </xf>
    <xf numFmtId="0" fontId="93" fillId="0" borderId="0" xfId="63" applyFont="1" applyFill="1" applyBorder="1" applyAlignment="1">
      <alignment horizontal="right" wrapText="1"/>
    </xf>
    <xf numFmtId="0" fontId="144" fillId="0" borderId="0" xfId="63" applyFont="1" applyFill="1" applyBorder="1" applyAlignment="1">
      <alignment horizontal="center" wrapText="1"/>
    </xf>
    <xf numFmtId="0" fontId="93" fillId="0" borderId="0" xfId="63" applyFont="1" applyFill="1" applyBorder="1" applyAlignment="1">
      <alignment horizontal="left"/>
    </xf>
    <xf numFmtId="1" fontId="93" fillId="0" borderId="0" xfId="63" applyNumberFormat="1" applyFont="1" applyFill="1" applyBorder="1" applyAlignment="1">
      <alignment horizontal="center" vertical="center" wrapText="1"/>
    </xf>
    <xf numFmtId="1" fontId="144" fillId="0" borderId="0" xfId="63" applyNumberFormat="1" applyFont="1" applyFill="1" applyBorder="1" applyAlignment="1">
      <alignment horizontal="center" vertical="center" wrapText="1"/>
    </xf>
    <xf numFmtId="0" fontId="144" fillId="0" borderId="0" xfId="63" applyFont="1" applyFill="1" applyBorder="1" applyAlignment="1">
      <alignment horizontal="center" vertical="center" wrapText="1"/>
    </xf>
    <xf numFmtId="4" fontId="93" fillId="0" borderId="0" xfId="40" applyNumberFormat="1" applyFont="1" applyFill="1" applyBorder="1" applyAlignment="1">
      <alignment wrapText="1"/>
    </xf>
    <xf numFmtId="0" fontId="152" fillId="0" borderId="0" xfId="227" applyNumberFormat="1" applyFont="1" applyFill="1" applyBorder="1" applyAlignment="1" applyProtection="1"/>
    <xf numFmtId="0" fontId="152" fillId="0" borderId="0" xfId="227" applyNumberFormat="1" applyFont="1" applyFill="1" applyBorder="1" applyAlignment="1" applyProtection="1">
      <alignment wrapText="1"/>
    </xf>
    <xf numFmtId="0" fontId="93" fillId="0" borderId="0" xfId="63" applyFont="1" applyFill="1" applyBorder="1" applyAlignment="1">
      <alignment horizontal="right" vertical="center" wrapText="1"/>
    </xf>
    <xf numFmtId="0" fontId="144" fillId="0" borderId="0" xfId="63" applyFont="1" applyFill="1" applyBorder="1" applyAlignment="1">
      <alignment horizontal="right" wrapText="1"/>
    </xf>
    <xf numFmtId="0" fontId="144" fillId="0" borderId="0" xfId="63" applyFont="1" applyFill="1" applyBorder="1" applyAlignment="1">
      <alignment horizontal="right" vertical="center" wrapText="1"/>
    </xf>
    <xf numFmtId="4" fontId="144" fillId="0" borderId="0" xfId="63" applyNumberFormat="1" applyFont="1" applyFill="1" applyBorder="1" applyAlignment="1">
      <alignment horizontal="right" vertical="center" wrapText="1"/>
    </xf>
    <xf numFmtId="1" fontId="144" fillId="0" borderId="0" xfId="63" applyNumberFormat="1" applyFont="1" applyFill="1" applyBorder="1" applyAlignment="1">
      <alignment horizontal="right" vertical="center" wrapText="1"/>
    </xf>
    <xf numFmtId="1" fontId="93" fillId="0" borderId="0" xfId="63" applyNumberFormat="1" applyFont="1" applyFill="1" applyBorder="1" applyAlignment="1">
      <alignment horizontal="right" vertical="center" wrapText="1"/>
    </xf>
    <xf numFmtId="1" fontId="93" fillId="0" borderId="0" xfId="63" applyNumberFormat="1" applyFont="1" applyFill="1" applyBorder="1" applyAlignment="1">
      <alignment horizontal="left" vertical="center" wrapText="1"/>
    </xf>
    <xf numFmtId="0" fontId="144" fillId="0" borderId="0" xfId="63" applyFont="1" applyFill="1" applyBorder="1" applyAlignment="1">
      <alignment horizontal="left" vertical="center" wrapText="1"/>
    </xf>
    <xf numFmtId="1" fontId="144" fillId="0" borderId="0" xfId="70" applyNumberFormat="1" applyFont="1" applyFill="1" applyBorder="1" applyAlignment="1">
      <alignment horizontal="center" vertical="center"/>
    </xf>
    <xf numFmtId="0" fontId="144" fillId="0" borderId="0" xfId="70" applyFont="1" applyFill="1" applyBorder="1" applyAlignment="1">
      <alignment horizontal="center" vertical="center"/>
    </xf>
    <xf numFmtId="0" fontId="144" fillId="0" borderId="0" xfId="70" applyFont="1" applyFill="1" applyBorder="1" applyAlignment="1">
      <alignment horizontal="right" vertical="center"/>
    </xf>
    <xf numFmtId="0" fontId="144" fillId="0" borderId="0" xfId="70" applyFont="1" applyFill="1" applyBorder="1" applyAlignment="1">
      <alignment horizontal="left" vertical="center"/>
    </xf>
    <xf numFmtId="0" fontId="108" fillId="0" borderId="0" xfId="63" applyFont="1" applyFill="1" applyBorder="1" applyAlignment="1"/>
    <xf numFmtId="0" fontId="108" fillId="0" borderId="0" xfId="63" applyFont="1" applyFill="1" applyBorder="1" applyAlignment="1">
      <alignment horizontal="right"/>
    </xf>
    <xf numFmtId="0" fontId="108" fillId="0" borderId="0" xfId="63" applyFont="1" applyFill="1" applyBorder="1" applyAlignment="1">
      <alignment horizontal="left"/>
    </xf>
    <xf numFmtId="0" fontId="108" fillId="0" borderId="0" xfId="63" applyFont="1" applyFill="1" applyBorder="1" applyAlignment="1">
      <alignment vertical="center"/>
    </xf>
    <xf numFmtId="0" fontId="108" fillId="0" borderId="0" xfId="63" applyFont="1" applyFill="1" applyBorder="1" applyAlignment="1">
      <alignment horizontal="right" vertical="center"/>
    </xf>
    <xf numFmtId="0" fontId="108" fillId="0" borderId="0" xfId="63" applyFont="1" applyFill="1" applyBorder="1" applyAlignment="1">
      <alignment horizontal="left" vertical="center"/>
    </xf>
    <xf numFmtId="0" fontId="108" fillId="0" borderId="0" xfId="63" applyFont="1" applyFill="1" applyBorder="1"/>
    <xf numFmtId="3" fontId="108" fillId="0" borderId="0" xfId="63" applyNumberFormat="1" applyFont="1" applyFill="1" applyBorder="1" applyAlignment="1">
      <alignment horizontal="right"/>
    </xf>
    <xf numFmtId="0" fontId="108" fillId="0" borderId="0" xfId="318" applyFont="1" applyFill="1" applyBorder="1"/>
    <xf numFmtId="0" fontId="151" fillId="0" borderId="0" xfId="318" applyFont="1" applyFill="1" applyBorder="1" applyAlignment="1">
      <alignment horizontal="center" wrapText="1"/>
    </xf>
    <xf numFmtId="0" fontId="151" fillId="0" borderId="0" xfId="318" applyFont="1" applyFill="1" applyBorder="1" applyAlignment="1">
      <alignment horizontal="left" wrapText="1"/>
    </xf>
    <xf numFmtId="178" fontId="151" fillId="0" borderId="0" xfId="318" applyNumberFormat="1" applyFont="1" applyFill="1" applyBorder="1" applyAlignment="1">
      <alignment horizontal="right"/>
    </xf>
    <xf numFmtId="0" fontId="108" fillId="0" borderId="0" xfId="318" applyFont="1" applyFill="1" applyBorder="1" applyAlignment="1"/>
    <xf numFmtId="0" fontId="151" fillId="0" borderId="0" xfId="318" applyFont="1" applyFill="1" applyBorder="1" applyAlignment="1">
      <alignment horizontal="left" vertical="top" wrapText="1"/>
    </xf>
    <xf numFmtId="178" fontId="151" fillId="0" borderId="0" xfId="318" applyNumberFormat="1" applyFont="1" applyFill="1" applyBorder="1" applyAlignment="1">
      <alignment horizontal="right" vertical="center"/>
    </xf>
    <xf numFmtId="166" fontId="108" fillId="0" borderId="0" xfId="63" applyNumberFormat="1" applyFont="1" applyFill="1" applyBorder="1" applyAlignment="1">
      <alignment horizontal="right"/>
    </xf>
    <xf numFmtId="179" fontId="151" fillId="0" borderId="0" xfId="318" applyNumberFormat="1" applyFont="1" applyFill="1" applyBorder="1" applyAlignment="1">
      <alignment horizontal="right" vertical="center"/>
    </xf>
    <xf numFmtId="0" fontId="151" fillId="0" borderId="0" xfId="318" applyFont="1" applyFill="1" applyBorder="1" applyAlignment="1">
      <alignment horizontal="left" vertical="top"/>
    </xf>
    <xf numFmtId="0" fontId="151" fillId="0" borderId="0" xfId="318" applyFont="1" applyFill="1" applyBorder="1" applyAlignment="1">
      <alignment horizontal="left"/>
    </xf>
    <xf numFmtId="179" fontId="151" fillId="0" borderId="0" xfId="318" applyNumberFormat="1" applyFont="1" applyFill="1" applyBorder="1" applyAlignment="1">
      <alignment horizontal="right"/>
    </xf>
    <xf numFmtId="166" fontId="108" fillId="0" borderId="0" xfId="63" applyNumberFormat="1" applyFont="1" applyFill="1" applyBorder="1" applyAlignment="1">
      <alignment horizontal="right" vertical="center"/>
    </xf>
    <xf numFmtId="180" fontId="151" fillId="0" borderId="0" xfId="318" applyNumberFormat="1" applyFont="1" applyFill="1" applyBorder="1" applyAlignment="1">
      <alignment horizontal="right" vertical="center"/>
    </xf>
    <xf numFmtId="0" fontId="93" fillId="0" borderId="0" xfId="63" applyFont="1" applyFill="1" applyBorder="1" applyAlignment="1"/>
    <xf numFmtId="0" fontId="144" fillId="0" borderId="0" xfId="63" applyFont="1" applyFill="1" applyBorder="1" applyAlignment="1">
      <alignment horizontal="center" vertical="center"/>
    </xf>
    <xf numFmtId="1" fontId="93" fillId="0" borderId="0" xfId="63" applyNumberFormat="1" applyFont="1" applyFill="1" applyBorder="1" applyAlignment="1">
      <alignment horizontal="left" vertical="center"/>
    </xf>
    <xf numFmtId="0" fontId="149" fillId="0" borderId="0" xfId="63" applyFont="1" applyFill="1" applyBorder="1" applyAlignment="1"/>
    <xf numFmtId="0" fontId="150" fillId="0" borderId="0" xfId="318" applyFont="1" applyFill="1" applyBorder="1" applyAlignment="1">
      <alignment vertical="center" wrapText="1"/>
    </xf>
    <xf numFmtId="0" fontId="151" fillId="0" borderId="0" xfId="318" applyFont="1" applyFill="1" applyBorder="1" applyAlignment="1">
      <alignment wrapText="1"/>
    </xf>
    <xf numFmtId="0" fontId="151" fillId="0" borderId="0" xfId="318" applyFont="1" applyFill="1" applyBorder="1" applyAlignment="1">
      <alignment vertical="top" wrapText="1"/>
    </xf>
    <xf numFmtId="0" fontId="108" fillId="0" borderId="0" xfId="70" applyFont="1" applyFill="1" applyBorder="1"/>
    <xf numFmtId="0" fontId="108" fillId="0" borderId="0" xfId="70" applyFont="1" applyFill="1" applyBorder="1" applyAlignment="1">
      <alignment vertical="center"/>
    </xf>
    <xf numFmtId="0" fontId="93" fillId="0" borderId="0" xfId="70" applyFont="1" applyFill="1" applyBorder="1" applyAlignment="1">
      <alignment wrapText="1"/>
    </xf>
    <xf numFmtId="165" fontId="108" fillId="0" borderId="0" xfId="70" applyNumberFormat="1" applyFont="1" applyFill="1" applyBorder="1" applyAlignment="1">
      <alignment vertical="center"/>
    </xf>
    <xf numFmtId="3" fontId="108" fillId="0" borderId="0" xfId="70" applyNumberFormat="1" applyFont="1" applyFill="1" applyBorder="1" applyAlignment="1">
      <alignment vertical="center"/>
    </xf>
    <xf numFmtId="166" fontId="108" fillId="0" borderId="0" xfId="70" applyNumberFormat="1" applyFont="1" applyFill="1" applyBorder="1" applyAlignment="1">
      <alignment vertical="center"/>
    </xf>
    <xf numFmtId="0" fontId="92" fillId="0" borderId="0" xfId="40" applyFont="1" applyFill="1" applyBorder="1" applyAlignment="1">
      <alignment wrapText="1"/>
    </xf>
    <xf numFmtId="165" fontId="108" fillId="0" borderId="0" xfId="70" applyNumberFormat="1" applyFont="1" applyFill="1" applyBorder="1"/>
    <xf numFmtId="0" fontId="92" fillId="0" borderId="0" xfId="70" applyFont="1" applyFill="1" applyBorder="1" applyAlignment="1"/>
    <xf numFmtId="0" fontId="8" fillId="0" borderId="0" xfId="63" applyFont="1" applyFill="1" applyBorder="1"/>
    <xf numFmtId="0" fontId="8" fillId="0" borderId="0" xfId="63" applyFont="1" applyFill="1" applyBorder="1" applyAlignment="1"/>
    <xf numFmtId="0" fontId="47" fillId="0" borderId="0" xfId="63" applyFont="1" applyFill="1" applyBorder="1" applyAlignment="1"/>
    <xf numFmtId="0" fontId="8" fillId="0" borderId="0" xfId="63" applyFont="1" applyFill="1" applyBorder="1" applyAlignment="1">
      <alignment vertical="center"/>
    </xf>
    <xf numFmtId="3" fontId="8" fillId="0" borderId="0" xfId="63" applyNumberFormat="1" applyFont="1" applyFill="1" applyBorder="1"/>
    <xf numFmtId="4" fontId="8" fillId="0" borderId="0" xfId="63" applyNumberFormat="1" applyFont="1" applyFill="1" applyBorder="1" applyAlignment="1"/>
    <xf numFmtId="4" fontId="8" fillId="0" borderId="0" xfId="63" applyNumberFormat="1" applyFont="1" applyFill="1" applyBorder="1"/>
    <xf numFmtId="0" fontId="9" fillId="0" borderId="0" xfId="63" applyFont="1" applyFill="1" applyBorder="1" applyAlignment="1">
      <alignment horizontal="center" vertical="center" wrapText="1"/>
    </xf>
    <xf numFmtId="0" fontId="9" fillId="0" borderId="0" xfId="63" applyFont="1" applyFill="1" applyBorder="1" applyAlignment="1">
      <alignment horizontal="right" wrapText="1"/>
    </xf>
    <xf numFmtId="0" fontId="14" fillId="0" borderId="0" xfId="63" applyFont="1" applyFill="1" applyBorder="1" applyAlignment="1">
      <alignment horizontal="center" wrapText="1"/>
    </xf>
    <xf numFmtId="0" fontId="14" fillId="0" borderId="0" xfId="63" applyFont="1" applyFill="1" applyBorder="1" applyAlignment="1">
      <alignment horizontal="center" vertical="center" wrapText="1"/>
    </xf>
    <xf numFmtId="165" fontId="14" fillId="0" borderId="0" xfId="63" applyNumberFormat="1" applyFont="1" applyFill="1" applyBorder="1" applyAlignment="1">
      <alignment horizontal="center" vertical="center" wrapText="1"/>
    </xf>
    <xf numFmtId="1" fontId="14" fillId="0" borderId="0" xfId="63" applyNumberFormat="1" applyFont="1" applyFill="1" applyBorder="1" applyAlignment="1">
      <alignment horizontal="center" vertical="center" wrapText="1"/>
    </xf>
    <xf numFmtId="0" fontId="14" fillId="0" borderId="0" xfId="70" applyFont="1" applyFill="1" applyBorder="1" applyAlignment="1">
      <alignment horizontal="center" vertical="center"/>
    </xf>
    <xf numFmtId="0" fontId="11" fillId="0" borderId="0" xfId="318" applyFont="1" applyFill="1" applyBorder="1" applyAlignment="1">
      <alignment vertical="top" wrapText="1"/>
    </xf>
    <xf numFmtId="2" fontId="11" fillId="0" borderId="0" xfId="318" applyNumberFormat="1" applyFont="1" applyFill="1" applyBorder="1" applyAlignment="1">
      <alignment vertical="top" wrapText="1"/>
    </xf>
    <xf numFmtId="2" fontId="11" fillId="0" borderId="0" xfId="318" applyNumberFormat="1" applyFont="1" applyFill="1" applyBorder="1" applyAlignment="1">
      <alignment horizontal="right" vertical="center"/>
    </xf>
    <xf numFmtId="0" fontId="11" fillId="0" borderId="0" xfId="318" applyFont="1" applyFill="1" applyBorder="1" applyAlignment="1">
      <alignment horizontal="left" vertical="top"/>
    </xf>
    <xf numFmtId="2" fontId="8" fillId="0" borderId="0" xfId="63" applyNumberFormat="1" applyFont="1" applyFill="1" applyBorder="1" applyAlignment="1"/>
    <xf numFmtId="2" fontId="8" fillId="0" borderId="0" xfId="63" applyNumberFormat="1" applyFont="1" applyFill="1" applyBorder="1"/>
    <xf numFmtId="0" fontId="18" fillId="36" borderId="0" xfId="62" applyFont="1" applyFill="1" applyBorder="1" applyAlignment="1">
      <alignment vertical="center"/>
    </xf>
    <xf numFmtId="0" fontId="93" fillId="32" borderId="0" xfId="62" applyFont="1" applyFill="1" applyBorder="1" applyAlignment="1">
      <alignment horizontal="left" wrapText="1"/>
    </xf>
    <xf numFmtId="0" fontId="49" fillId="36" borderId="0" xfId="62" applyFont="1" applyFill="1" applyAlignment="1">
      <alignment horizontal="center" vertical="center"/>
    </xf>
    <xf numFmtId="164" fontId="34" fillId="36" borderId="59" xfId="40" applyNumberFormat="1" applyFont="1" applyFill="1" applyBorder="1" applyAlignment="1">
      <alignment horizontal="left" vertical="center" wrapText="1"/>
    </xf>
    <xf numFmtId="164" fontId="34" fillId="36" borderId="0" xfId="40" applyNumberFormat="1" applyFont="1" applyFill="1" applyBorder="1" applyAlignment="1">
      <alignment horizontal="left" vertical="center" wrapText="1"/>
    </xf>
    <xf numFmtId="0" fontId="18" fillId="36" borderId="0" xfId="62" applyFont="1" applyFill="1" applyBorder="1" applyAlignment="1">
      <alignment vertical="center" wrapText="1"/>
    </xf>
    <xf numFmtId="171" fontId="110" fillId="33" borderId="0" xfId="62" applyNumberFormat="1" applyFont="1" applyFill="1" applyBorder="1" applyAlignment="1">
      <alignment horizontal="center" vertical="center" wrapText="1"/>
    </xf>
    <xf numFmtId="171" fontId="110" fillId="33" borderId="0" xfId="62" applyNumberFormat="1" applyFont="1" applyFill="1" applyBorder="1" applyAlignment="1">
      <alignment horizontal="center" vertical="center"/>
    </xf>
    <xf numFmtId="164" fontId="34" fillId="36" borderId="65" xfId="40" applyNumberFormat="1" applyFont="1" applyFill="1" applyBorder="1" applyAlignment="1">
      <alignment horizontal="left" vertical="center" wrapText="1"/>
    </xf>
    <xf numFmtId="164" fontId="18" fillId="36" borderId="0" xfId="40" applyNumberFormat="1" applyFont="1" applyFill="1" applyBorder="1" applyAlignment="1">
      <alignment horizontal="justify" vertical="center" wrapText="1"/>
    </xf>
    <xf numFmtId="164" fontId="18" fillId="36" borderId="0" xfId="40" applyNumberFormat="1" applyFont="1" applyFill="1" applyBorder="1" applyAlignment="1">
      <alignment horizontal="justify" wrapText="1"/>
    </xf>
    <xf numFmtId="0" fontId="18" fillId="36" borderId="0" xfId="62" applyFont="1" applyFill="1" applyBorder="1" applyAlignment="1"/>
    <xf numFmtId="164" fontId="34" fillId="36" borderId="58" xfId="40" applyNumberFormat="1" applyFont="1" applyFill="1" applyBorder="1" applyAlignment="1">
      <alignment horizontal="left" vertical="center" wrapText="1"/>
    </xf>
    <xf numFmtId="172" fontId="18" fillId="25" borderId="0" xfId="0" applyNumberFormat="1" applyFont="1" applyFill="1" applyBorder="1" applyAlignment="1">
      <alignment horizontal="left"/>
    </xf>
    <xf numFmtId="164" fontId="23" fillId="27" borderId="0" xfId="40" applyNumberFormat="1" applyFont="1" applyFill="1" applyBorder="1" applyAlignment="1">
      <alignment horizontal="left" wrapText="1"/>
    </xf>
    <xf numFmtId="164" fontId="23" fillId="24" borderId="0" xfId="40" applyNumberFormat="1" applyFont="1" applyFill="1" applyBorder="1" applyAlignment="1">
      <alignment wrapText="1"/>
    </xf>
    <xf numFmtId="164" fontId="29" fillId="24" borderId="0" xfId="40" applyNumberFormat="1" applyFont="1" applyFill="1" applyBorder="1" applyAlignment="1">
      <alignment horizontal="left" wrapText="1"/>
    </xf>
    <xf numFmtId="164" fontId="17" fillId="24" borderId="0" xfId="40" applyNumberFormat="1" applyFont="1" applyFill="1" applyBorder="1" applyAlignment="1">
      <alignment horizontal="left" wrapText="1"/>
    </xf>
    <xf numFmtId="164" fontId="18" fillId="24" borderId="0" xfId="40" applyNumberFormat="1" applyFont="1" applyFill="1" applyBorder="1" applyAlignment="1">
      <alignment wrapText="1"/>
    </xf>
    <xf numFmtId="164" fontId="18" fillId="27" borderId="0" xfId="40" applyNumberFormat="1" applyFont="1" applyFill="1" applyBorder="1" applyAlignment="1">
      <alignment wrapText="1"/>
    </xf>
    <xf numFmtId="0" fontId="16" fillId="25" borderId="0" xfId="0" applyFont="1" applyFill="1" applyBorder="1" applyAlignment="1">
      <alignment horizontal="justify" vertical="top" wrapText="1"/>
    </xf>
    <xf numFmtId="0" fontId="25" fillId="25" borderId="0" xfId="0" applyFont="1" applyFill="1" applyBorder="1" applyAlignment="1">
      <alignment horizontal="justify" vertical="top" wrapText="1"/>
    </xf>
    <xf numFmtId="0" fontId="23" fillId="25" borderId="18" xfId="0" applyFont="1" applyFill="1" applyBorder="1" applyAlignment="1">
      <alignment horizontal="right" indent="6"/>
    </xf>
    <xf numFmtId="0" fontId="17" fillId="25" borderId="0" xfId="0" applyFont="1" applyFill="1" applyBorder="1" applyAlignment="1"/>
    <xf numFmtId="0" fontId="23" fillId="25" borderId="0" xfId="0" applyFont="1" applyFill="1" applyBorder="1" applyAlignment="1"/>
    <xf numFmtId="171" fontId="18" fillId="24" borderId="0" xfId="40" applyNumberFormat="1" applyFont="1" applyFill="1" applyBorder="1" applyAlignment="1">
      <alignment horizontal="left" wrapText="1"/>
    </xf>
    <xf numFmtId="171" fontId="28" fillId="24" borderId="0" xfId="40" applyNumberFormat="1" applyFont="1" applyFill="1" applyBorder="1" applyAlignment="1">
      <alignment horizontal="left" wrapText="1"/>
    </xf>
    <xf numFmtId="0" fontId="15" fillId="25" borderId="0" xfId="0" applyFont="1" applyFill="1" applyBorder="1" applyAlignment="1"/>
    <xf numFmtId="172" fontId="18" fillId="25" borderId="0" xfId="0" applyNumberFormat="1" applyFont="1" applyFill="1" applyBorder="1" applyAlignment="1">
      <alignment horizontal="right"/>
    </xf>
    <xf numFmtId="172" fontId="18" fillId="25" borderId="19" xfId="0" applyNumberFormat="1" applyFont="1" applyFill="1" applyBorder="1" applyAlignment="1">
      <alignment horizontal="right"/>
    </xf>
    <xf numFmtId="0" fontId="17" fillId="26" borderId="0" xfId="0" applyFont="1" applyFill="1" applyBorder="1" applyAlignment="1">
      <alignment horizontal="justify" vertical="center" wrapText="1" readingOrder="1"/>
    </xf>
    <xf numFmtId="164" fontId="120" fillId="24" borderId="20" xfId="40" applyNumberFormat="1" applyFont="1" applyFill="1" applyBorder="1" applyAlignment="1">
      <alignment horizontal="justify" readingOrder="1"/>
    </xf>
    <xf numFmtId="164" fontId="120" fillId="24" borderId="0" xfId="40" applyNumberFormat="1" applyFont="1" applyFill="1" applyBorder="1" applyAlignment="1">
      <alignment horizontal="justify" readingOrder="1"/>
    </xf>
    <xf numFmtId="0" fontId="17" fillId="25" borderId="0" xfId="0" applyFont="1" applyFill="1" applyBorder="1" applyAlignment="1">
      <alignment horizontal="justify" vertical="center" readingOrder="1"/>
    </xf>
    <xf numFmtId="0" fontId="17" fillId="25" borderId="0" xfId="0" applyFont="1" applyFill="1" applyBorder="1" applyAlignment="1">
      <alignment horizontal="justify" vertical="center" wrapText="1" readingOrder="1"/>
    </xf>
    <xf numFmtId="0" fontId="18" fillId="25" borderId="0" xfId="0" applyFont="1" applyFill="1" applyBorder="1" applyAlignment="1">
      <alignment horizontal="justify" vertical="center" readingOrder="1"/>
    </xf>
    <xf numFmtId="173" fontId="18" fillId="26" borderId="20" xfId="62" applyNumberFormat="1" applyFont="1" applyFill="1" applyBorder="1" applyAlignment="1">
      <alignment horizontal="right" vertical="center" wrapText="1"/>
    </xf>
    <xf numFmtId="173" fontId="18" fillId="26" borderId="0" xfId="62" applyNumberFormat="1" applyFont="1" applyFill="1" applyBorder="1" applyAlignment="1">
      <alignment horizontal="right" vertical="center" wrapText="1"/>
    </xf>
    <xf numFmtId="0" fontId="17" fillId="25" borderId="18" xfId="0" applyFont="1" applyFill="1" applyBorder="1" applyAlignment="1">
      <alignment horizontal="left" indent="5" readingOrder="1"/>
    </xf>
    <xf numFmtId="0" fontId="23" fillId="25" borderId="18" xfId="0" applyFont="1" applyFill="1" applyBorder="1" applyAlignment="1">
      <alignment horizontal="left" indent="5" readingOrder="1"/>
    </xf>
    <xf numFmtId="0" fontId="18" fillId="0" borderId="0" xfId="0" applyFont="1" applyBorder="1" applyAlignment="1">
      <alignment horizontal="justify" readingOrder="1"/>
    </xf>
    <xf numFmtId="0" fontId="17" fillId="25" borderId="0" xfId="0" applyNumberFormat="1" applyFont="1" applyFill="1" applyBorder="1" applyAlignment="1">
      <alignment horizontal="justify" vertical="center" readingOrder="1"/>
    </xf>
    <xf numFmtId="0" fontId="76" fillId="25" borderId="0" xfId="70" applyFont="1" applyFill="1" applyBorder="1" applyAlignment="1" applyProtection="1">
      <alignment horizontal="left"/>
    </xf>
    <xf numFmtId="172" fontId="18" fillId="25" borderId="0" xfId="70" applyNumberFormat="1" applyFont="1" applyFill="1" applyBorder="1" applyAlignment="1" applyProtection="1">
      <alignment horizontal="left"/>
    </xf>
    <xf numFmtId="0" fontId="22" fillId="0" borderId="0" xfId="70" applyFont="1" applyBorder="1" applyAlignment="1" applyProtection="1">
      <alignment vertical="top" wrapText="1"/>
    </xf>
    <xf numFmtId="0" fontId="8" fillId="0" borderId="0" xfId="70" applyBorder="1" applyAlignment="1" applyProtection="1">
      <alignment vertical="top" wrapText="1"/>
    </xf>
    <xf numFmtId="0" fontId="17" fillId="26" borderId="52" xfId="70" applyFont="1" applyFill="1" applyBorder="1" applyAlignment="1" applyProtection="1">
      <alignment horizontal="center"/>
    </xf>
    <xf numFmtId="167" fontId="18" fillId="24" borderId="0" xfId="40" applyNumberFormat="1" applyFont="1" applyFill="1" applyBorder="1" applyAlignment="1" applyProtection="1">
      <alignment horizontal="right" wrapText="1" indent="2"/>
    </xf>
    <xf numFmtId="166" fontId="18" fillId="24" borderId="0" xfId="40" applyNumberFormat="1" applyFont="1" applyFill="1" applyBorder="1" applyAlignment="1" applyProtection="1">
      <alignment horizontal="right" wrapText="1" indent="2"/>
    </xf>
    <xf numFmtId="167" fontId="18" fillId="27" borderId="0" xfId="40" applyNumberFormat="1" applyFont="1" applyFill="1" applyBorder="1" applyAlignment="1" applyProtection="1">
      <alignment horizontal="right" wrapText="1" indent="2"/>
    </xf>
    <xf numFmtId="0" fontId="22" fillId="25" borderId="0" xfId="70" applyFont="1" applyFill="1" applyBorder="1" applyAlignment="1" applyProtection="1">
      <alignment horizontal="right"/>
    </xf>
    <xf numFmtId="166" fontId="18" fillId="27" borderId="0" xfId="40" applyNumberFormat="1" applyFont="1" applyFill="1" applyBorder="1" applyAlignment="1" applyProtection="1">
      <alignment horizontal="right" wrapText="1" indent="2"/>
    </xf>
    <xf numFmtId="166" fontId="76" fillId="27" borderId="0" xfId="40" applyNumberFormat="1" applyFont="1" applyFill="1" applyBorder="1" applyAlignment="1" applyProtection="1">
      <alignment horizontal="right" wrapText="1" indent="2"/>
    </xf>
    <xf numFmtId="166" fontId="76" fillId="24" borderId="0" xfId="40" applyNumberFormat="1" applyFont="1" applyFill="1" applyBorder="1" applyAlignment="1" applyProtection="1">
      <alignment horizontal="right" wrapText="1" indent="2"/>
    </xf>
    <xf numFmtId="166" fontId="76" fillId="25" borderId="0" xfId="70" applyNumberFormat="1" applyFont="1" applyFill="1" applyBorder="1" applyAlignment="1" applyProtection="1">
      <alignment horizontal="right" indent="2"/>
    </xf>
    <xf numFmtId="166" fontId="76" fillId="26" borderId="0" xfId="70" applyNumberFormat="1" applyFont="1" applyFill="1" applyBorder="1" applyAlignment="1" applyProtection="1">
      <alignment horizontal="right" indent="2"/>
    </xf>
    <xf numFmtId="0" fontId="17" fillId="25" borderId="18" xfId="70" applyFont="1" applyFill="1" applyBorder="1" applyAlignment="1" applyProtection="1">
      <alignment horizontal="right" indent="5"/>
    </xf>
    <xf numFmtId="0" fontId="22" fillId="0" borderId="0" xfId="70" applyFont="1" applyBorder="1" applyAlignment="1" applyProtection="1">
      <alignment vertical="justify" wrapText="1"/>
    </xf>
    <xf numFmtId="0" fontId="8" fillId="0" borderId="0" xfId="70" applyBorder="1" applyAlignment="1" applyProtection="1">
      <alignment vertical="justify" wrapText="1"/>
    </xf>
    <xf numFmtId="172" fontId="18" fillId="25" borderId="0" xfId="70" applyNumberFormat="1" applyFont="1" applyFill="1" applyBorder="1" applyAlignment="1" applyProtection="1">
      <alignment horizontal="right"/>
    </xf>
    <xf numFmtId="0" fontId="18" fillId="24" borderId="0" xfId="40" applyFont="1" applyFill="1" applyBorder="1" applyAlignment="1" applyProtection="1">
      <alignment horizontal="left" indent="1"/>
    </xf>
    <xf numFmtId="165" fontId="18" fillId="25" borderId="0" xfId="70" applyNumberFormat="1" applyFont="1" applyFill="1" applyBorder="1" applyAlignment="1" applyProtection="1">
      <alignment horizontal="right" indent="2"/>
    </xf>
    <xf numFmtId="165" fontId="18" fillId="26" borderId="0" xfId="70" applyNumberFormat="1" applyFont="1" applyFill="1" applyBorder="1" applyAlignment="1" applyProtection="1">
      <alignment horizontal="right" indent="2"/>
    </xf>
    <xf numFmtId="168" fontId="18" fillId="27"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wrapText="1"/>
    </xf>
    <xf numFmtId="168" fontId="18" fillId="24"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indent="2"/>
    </xf>
    <xf numFmtId="167" fontId="17" fillId="24" borderId="0" xfId="40" applyNumberFormat="1" applyFont="1" applyFill="1" applyBorder="1" applyAlignment="1" applyProtection="1">
      <alignment horizontal="right" wrapText="1" indent="2"/>
    </xf>
    <xf numFmtId="167" fontId="17" fillId="27" borderId="0" xfId="40" applyNumberFormat="1" applyFont="1" applyFill="1" applyBorder="1" applyAlignment="1" applyProtection="1">
      <alignment horizontal="right" wrapText="1" indent="2"/>
    </xf>
    <xf numFmtId="166" fontId="18" fillId="46" borderId="0" xfId="60" applyNumberFormat="1" applyFont="1" applyFill="1" applyBorder="1" applyAlignment="1" applyProtection="1">
      <alignment horizontal="right" wrapText="1" indent="2"/>
    </xf>
    <xf numFmtId="166" fontId="18" fillId="43" borderId="0" xfId="60" applyNumberFormat="1" applyFont="1" applyFill="1" applyBorder="1" applyAlignment="1" applyProtection="1">
      <alignment horizontal="right" wrapText="1" indent="2"/>
    </xf>
    <xf numFmtId="0" fontId="17" fillId="25" borderId="0" xfId="70" applyFont="1" applyFill="1" applyBorder="1" applyAlignment="1" applyProtection="1">
      <alignment horizontal="left" indent="4"/>
    </xf>
    <xf numFmtId="0" fontId="47" fillId="26" borderId="15" xfId="70" applyFont="1" applyFill="1" applyBorder="1" applyAlignment="1" applyProtection="1">
      <alignment horizontal="left" vertical="center"/>
    </xf>
    <xf numFmtId="0" fontId="47" fillId="26" borderId="16" xfId="70" applyFont="1" applyFill="1" applyBorder="1" applyAlignment="1" applyProtection="1">
      <alignment horizontal="left" vertical="center"/>
    </xf>
    <xf numFmtId="0" fontId="47" fillId="26" borderId="17" xfId="70" applyFont="1" applyFill="1" applyBorder="1" applyAlignment="1" applyProtection="1">
      <alignment horizontal="left" vertical="center"/>
    </xf>
    <xf numFmtId="0" fontId="22" fillId="25" borderId="0" xfId="70" applyFont="1" applyFill="1" applyBorder="1" applyAlignment="1" applyProtection="1">
      <alignment vertical="justify" wrapText="1"/>
    </xf>
    <xf numFmtId="0" fontId="8" fillId="25" borderId="0" xfId="70" applyFill="1" applyBorder="1" applyAlignment="1" applyProtection="1">
      <alignment vertical="justify" wrapText="1"/>
    </xf>
    <xf numFmtId="0" fontId="82" fillId="25" borderId="0" xfId="70" applyFont="1" applyFill="1" applyBorder="1" applyAlignment="1" applyProtection="1">
      <alignment horizontal="center"/>
    </xf>
    <xf numFmtId="0" fontId="22" fillId="25" borderId="0" xfId="70" applyFont="1" applyFill="1" applyBorder="1" applyAlignment="1" applyProtection="1">
      <alignment vertical="top"/>
    </xf>
    <xf numFmtId="0" fontId="8" fillId="25" borderId="0" xfId="70" applyFill="1" applyBorder="1" applyAlignment="1" applyProtection="1">
      <alignment vertical="top"/>
    </xf>
    <xf numFmtId="165" fontId="29" fillId="25" borderId="0" xfId="70" applyNumberFormat="1" applyFont="1" applyFill="1" applyBorder="1" applyAlignment="1" applyProtection="1">
      <alignment horizontal="right" indent="2"/>
    </xf>
    <xf numFmtId="165" fontId="29" fillId="26" borderId="0" xfId="70" applyNumberFormat="1" applyFont="1" applyFill="1" applyBorder="1" applyAlignment="1" applyProtection="1">
      <alignment horizontal="right" indent="2"/>
    </xf>
    <xf numFmtId="165" fontId="76" fillId="25" borderId="0" xfId="70" applyNumberFormat="1" applyFont="1" applyFill="1" applyBorder="1" applyAlignment="1" applyProtection="1">
      <alignment horizontal="right" indent="2"/>
    </xf>
    <xf numFmtId="165" fontId="76" fillId="26" borderId="0" xfId="70" applyNumberFormat="1" applyFont="1" applyFill="1" applyBorder="1" applyAlignment="1" applyProtection="1">
      <alignment horizontal="right" indent="2"/>
    </xf>
    <xf numFmtId="165" fontId="18" fillId="24" borderId="0" xfId="40" applyNumberFormat="1" applyFont="1" applyFill="1" applyBorder="1" applyAlignment="1" applyProtection="1">
      <alignment horizontal="right" wrapText="1" indent="2"/>
    </xf>
    <xf numFmtId="165" fontId="18" fillId="27" borderId="0" xfId="40" applyNumberFormat="1" applyFont="1" applyFill="1" applyBorder="1" applyAlignment="1" applyProtection="1">
      <alignment horizontal="right" wrapText="1" indent="2"/>
    </xf>
    <xf numFmtId="0" fontId="17" fillId="25" borderId="0" xfId="70" applyFont="1" applyFill="1" applyBorder="1" applyAlignment="1" applyProtection="1">
      <alignment horizontal="right" indent="6"/>
    </xf>
    <xf numFmtId="0" fontId="81" fillId="26" borderId="24" xfId="0" applyFont="1" applyFill="1" applyBorder="1" applyAlignment="1">
      <alignment horizontal="left" vertical="center" wrapText="1"/>
    </xf>
    <xf numFmtId="0" fontId="81" fillId="26" borderId="26" xfId="0" applyFont="1" applyFill="1" applyBorder="1" applyAlignment="1">
      <alignment horizontal="left" vertical="center" wrapText="1"/>
    </xf>
    <xf numFmtId="0" fontId="81" fillId="26" borderId="25" xfId="0" applyFont="1" applyFill="1" applyBorder="1" applyAlignment="1">
      <alignment horizontal="left" vertical="center" wrapText="1"/>
    </xf>
    <xf numFmtId="0" fontId="85" fillId="25" borderId="24" xfId="62" applyFont="1" applyFill="1" applyBorder="1" applyAlignment="1">
      <alignment horizontal="left" vertical="center"/>
    </xf>
    <xf numFmtId="0" fontId="85" fillId="25" borderId="25" xfId="62" applyFont="1" applyFill="1" applyBorder="1" applyAlignment="1">
      <alignment horizontal="left" vertical="center"/>
    </xf>
    <xf numFmtId="0" fontId="17" fillId="25" borderId="0" xfId="62" applyFont="1" applyFill="1" applyBorder="1" applyAlignment="1">
      <alignment horizontal="left" indent="6"/>
    </xf>
    <xf numFmtId="0" fontId="85" fillId="26" borderId="0" xfId="62" applyFont="1" applyFill="1" applyBorder="1" applyAlignment="1">
      <alignment horizontal="center" vertical="center"/>
    </xf>
    <xf numFmtId="1" fontId="17" fillId="25" borderId="13" xfId="0" applyNumberFormat="1" applyFont="1" applyFill="1" applyBorder="1" applyAlignment="1">
      <alignment horizontal="center"/>
    </xf>
    <xf numFmtId="1" fontId="17" fillId="25" borderId="77" xfId="0" applyNumberFormat="1" applyFont="1" applyFill="1" applyBorder="1" applyAlignment="1">
      <alignment horizontal="center" wrapText="1"/>
    </xf>
    <xf numFmtId="1" fontId="17" fillId="25" borderId="13" xfId="0" applyNumberFormat="1" applyFont="1" applyFill="1" applyBorder="1" applyAlignment="1">
      <alignment horizontal="center" wrapText="1"/>
    </xf>
    <xf numFmtId="0" fontId="22" fillId="25" borderId="0" xfId="62" applyFont="1" applyFill="1" applyBorder="1" applyAlignment="1">
      <alignment vertical="top" wrapText="1"/>
    </xf>
    <xf numFmtId="0" fontId="85" fillId="26" borderId="0" xfId="62" applyFont="1" applyFill="1" applyBorder="1" applyAlignment="1">
      <alignment horizontal="left" vertical="center"/>
    </xf>
    <xf numFmtId="0" fontId="22" fillId="26" borderId="0" xfId="62" applyFont="1" applyFill="1" applyBorder="1" applyAlignment="1">
      <alignment horizontal="justify" wrapText="1"/>
    </xf>
    <xf numFmtId="0" fontId="22" fillId="25" borderId="0" xfId="62" applyFont="1" applyFill="1" applyBorder="1" applyAlignment="1">
      <alignment wrapText="1"/>
    </xf>
    <xf numFmtId="0" fontId="22" fillId="25" borderId="0" xfId="62" applyFont="1" applyFill="1" applyBorder="1" applyAlignment="1">
      <alignment vertical="center" wrapText="1"/>
    </xf>
    <xf numFmtId="0" fontId="22" fillId="25" borderId="19" xfId="62" applyFont="1" applyFill="1" applyBorder="1" applyAlignment="1">
      <alignment vertical="center" wrapText="1"/>
    </xf>
    <xf numFmtId="0" fontId="76" fillId="25" borderId="0" xfId="0" applyFont="1" applyFill="1" applyBorder="1" applyAlignment="1">
      <alignment horizontal="left"/>
    </xf>
    <xf numFmtId="0" fontId="17" fillId="26" borderId="18" xfId="0" applyFont="1" applyFill="1" applyBorder="1" applyAlignment="1">
      <alignment horizontal="right" indent="6"/>
    </xf>
    <xf numFmtId="0" fontId="15" fillId="25" borderId="23" xfId="0" applyFont="1" applyFill="1" applyBorder="1" applyAlignment="1">
      <alignment horizontal="left"/>
    </xf>
    <xf numFmtId="0" fontId="15" fillId="25" borderId="22" xfId="0" applyFont="1" applyFill="1" applyBorder="1" applyAlignment="1">
      <alignment horizontal="left"/>
    </xf>
    <xf numFmtId="0" fontId="15" fillId="25" borderId="0" xfId="0" applyFont="1" applyFill="1" applyBorder="1" applyAlignment="1">
      <alignment horizontal="left"/>
    </xf>
    <xf numFmtId="0" fontId="22" fillId="25" borderId="0" xfId="0" applyFont="1" applyFill="1" applyBorder="1" applyAlignment="1">
      <alignment horizontal="left" vertical="top"/>
    </xf>
    <xf numFmtId="0" fontId="11" fillId="25" borderId="0" xfId="0" applyFont="1" applyFill="1" applyBorder="1"/>
    <xf numFmtId="0" fontId="117" fillId="26" borderId="13" xfId="0" applyFont="1" applyFill="1" applyBorder="1" applyAlignment="1">
      <alignment horizontal="center" wrapText="1"/>
    </xf>
    <xf numFmtId="0" fontId="117" fillId="26" borderId="13" xfId="0" applyFont="1" applyFill="1" applyBorder="1" applyAlignment="1">
      <alignment horizontal="center" vertical="center"/>
    </xf>
    <xf numFmtId="0" fontId="35" fillId="24" borderId="0" xfId="40" applyFont="1" applyFill="1" applyBorder="1" applyAlignment="1">
      <alignment horizontal="justify" wrapText="1"/>
    </xf>
    <xf numFmtId="0" fontId="22" fillId="24" borderId="0" xfId="40" applyFont="1" applyFill="1" applyBorder="1" applyAlignment="1">
      <alignment horizontal="justify" wrapText="1"/>
    </xf>
    <xf numFmtId="0" fontId="35" fillId="24" borderId="0" xfId="40" applyNumberFormat="1" applyFont="1" applyFill="1" applyBorder="1" applyAlignment="1">
      <alignment horizontal="justify" vertical="center" wrapText="1"/>
    </xf>
    <xf numFmtId="0" fontId="22" fillId="24" borderId="0" xfId="40" applyNumberFormat="1" applyFont="1" applyFill="1" applyBorder="1" applyAlignment="1">
      <alignment horizontal="justify" vertical="center" wrapText="1"/>
    </xf>
    <xf numFmtId="0" fontId="22" fillId="24" borderId="0" xfId="40" applyFont="1" applyFill="1" applyBorder="1" applyAlignment="1">
      <alignment horizontal="justify" vertical="top" wrapText="1"/>
    </xf>
    <xf numFmtId="172" fontId="18" fillId="25" borderId="0" xfId="70" applyNumberFormat="1" applyFont="1" applyFill="1" applyBorder="1" applyAlignment="1">
      <alignment horizontal="right"/>
    </xf>
    <xf numFmtId="0" fontId="17" fillId="25" borderId="18" xfId="70" applyFont="1" applyFill="1" applyBorder="1" applyAlignment="1">
      <alignment horizontal="left" indent="6"/>
    </xf>
    <xf numFmtId="0" fontId="17" fillId="25" borderId="0" xfId="70" applyFont="1" applyFill="1" applyBorder="1" applyAlignment="1">
      <alignment horizontal="left" indent="6"/>
    </xf>
    <xf numFmtId="0" fontId="22" fillId="25" borderId="0" xfId="70" applyFont="1" applyFill="1" applyBorder="1" applyAlignment="1">
      <alignment horizontal="left" vertical="top"/>
    </xf>
    <xf numFmtId="0" fontId="76" fillId="25" borderId="0" xfId="70" applyFont="1" applyFill="1" applyBorder="1" applyAlignment="1">
      <alignment horizontal="left"/>
    </xf>
    <xf numFmtId="0" fontId="76" fillId="25" borderId="0" xfId="78" applyFont="1" applyFill="1" applyBorder="1" applyAlignment="1">
      <alignment horizontal="left" vertical="center"/>
    </xf>
    <xf numFmtId="0" fontId="118" fillId="24" borderId="0" xfId="40" applyFont="1" applyFill="1" applyBorder="1" applyAlignment="1">
      <alignment horizontal="justify" vertical="top" wrapText="1"/>
    </xf>
    <xf numFmtId="172"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22" fillId="25" borderId="22" xfId="70" applyFont="1" applyFill="1" applyBorder="1" applyAlignment="1">
      <alignment horizontal="center"/>
    </xf>
    <xf numFmtId="0" fontId="22" fillId="25" borderId="53" xfId="70" applyFont="1" applyFill="1" applyBorder="1" applyAlignment="1">
      <alignment horizontal="center"/>
    </xf>
    <xf numFmtId="0" fontId="124" fillId="26" borderId="27" xfId="70" applyFont="1" applyFill="1" applyBorder="1" applyAlignment="1">
      <alignment horizontal="left" vertical="center"/>
    </xf>
    <xf numFmtId="0" fontId="124" fillId="26" borderId="28" xfId="70" applyFont="1" applyFill="1" applyBorder="1" applyAlignment="1">
      <alignment horizontal="left" vertical="center"/>
    </xf>
    <xf numFmtId="0" fontId="124" fillId="26" borderId="29" xfId="70" applyFont="1" applyFill="1" applyBorder="1" applyAlignment="1">
      <alignment horizontal="left" vertical="center"/>
    </xf>
    <xf numFmtId="0" fontId="113" fillId="26" borderId="69" xfId="70" applyFont="1" applyFill="1" applyBorder="1" applyAlignment="1">
      <alignment horizontal="center" vertical="center"/>
    </xf>
    <xf numFmtId="0" fontId="113" fillId="26" borderId="70" xfId="70" applyFont="1" applyFill="1" applyBorder="1" applyAlignment="1">
      <alignment horizontal="center" vertical="center"/>
    </xf>
    <xf numFmtId="0" fontId="113" fillId="26" borderId="73" xfId="70" applyFont="1" applyFill="1" applyBorder="1" applyAlignment="1">
      <alignment horizontal="center" vertical="center"/>
    </xf>
    <xf numFmtId="0" fontId="113" fillId="26" borderId="74" xfId="70" applyFont="1" applyFill="1" applyBorder="1" applyAlignment="1">
      <alignment horizontal="center" vertical="center"/>
    </xf>
    <xf numFmtId="0" fontId="17" fillId="25" borderId="13" xfId="70" applyFont="1" applyFill="1" applyBorder="1" applyAlignment="1">
      <alignment horizontal="center" vertical="center" wrapText="1"/>
    </xf>
    <xf numFmtId="0" fontId="17" fillId="25" borderId="71"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75" xfId="70" applyFont="1" applyFill="1" applyBorder="1" applyAlignment="1">
      <alignment horizontal="center" vertical="center" wrapText="1"/>
    </xf>
    <xf numFmtId="0" fontId="22" fillId="25" borderId="0" xfId="63" applyFont="1" applyFill="1" applyBorder="1" applyAlignment="1">
      <alignment horizontal="justify" vertical="center"/>
    </xf>
    <xf numFmtId="172" fontId="9" fillId="26" borderId="0" xfId="63" applyNumberFormat="1" applyFont="1" applyFill="1" applyBorder="1" applyAlignment="1">
      <alignment horizontal="right"/>
    </xf>
    <xf numFmtId="4" fontId="9" fillId="27" borderId="0" xfId="40" applyNumberFormat="1" applyFont="1" applyFill="1" applyBorder="1" applyAlignment="1">
      <alignment horizontal="left" wrapText="1" indent="1"/>
    </xf>
    <xf numFmtId="0" fontId="89" fillId="28" borderId="34" xfId="63" applyFont="1" applyFill="1" applyBorder="1" applyAlignment="1">
      <alignment horizontal="center" vertical="center"/>
    </xf>
    <xf numFmtId="0" fontId="89" fillId="28" borderId="37" xfId="63" applyFont="1" applyFill="1" applyBorder="1" applyAlignment="1">
      <alignment horizontal="center" vertical="center"/>
    </xf>
    <xf numFmtId="0" fontId="89" fillId="28" borderId="35" xfId="63" applyFont="1" applyFill="1" applyBorder="1" applyAlignment="1">
      <alignment horizontal="center" vertical="center"/>
    </xf>
    <xf numFmtId="0" fontId="144" fillId="31" borderId="34" xfId="63" applyFont="1" applyFill="1" applyBorder="1" applyAlignment="1">
      <alignment horizontal="center" vertical="top" wrapText="1"/>
    </xf>
    <xf numFmtId="0" fontId="145" fillId="31" borderId="35" xfId="63" applyFont="1" applyFill="1" applyBorder="1" applyAlignment="1">
      <alignment horizontal="center" vertical="top" wrapText="1"/>
    </xf>
    <xf numFmtId="0" fontId="92" fillId="31" borderId="34" xfId="63" applyFont="1" applyFill="1" applyBorder="1" applyAlignment="1">
      <alignment horizontal="center" vertical="center" wrapText="1"/>
    </xf>
    <xf numFmtId="0" fontId="92" fillId="31" borderId="35" xfId="63" applyFont="1" applyFill="1" applyBorder="1" applyAlignment="1">
      <alignment horizontal="center" vertical="center" wrapText="1"/>
    </xf>
    <xf numFmtId="0" fontId="17" fillId="25" borderId="18" xfId="63" applyFont="1" applyFill="1" applyBorder="1" applyAlignment="1">
      <alignment horizontal="left" indent="6"/>
    </xf>
    <xf numFmtId="0" fontId="89" fillId="25" borderId="86" xfId="63" applyFont="1" applyFill="1" applyBorder="1" applyAlignment="1">
      <alignment horizontal="center" vertical="center" textRotation="90"/>
    </xf>
    <xf numFmtId="0" fontId="89" fillId="25" borderId="87" xfId="63" applyFont="1" applyFill="1" applyBorder="1" applyAlignment="1">
      <alignment horizontal="center" vertical="center" textRotation="90"/>
    </xf>
    <xf numFmtId="0" fontId="89" fillId="25" borderId="88" xfId="63" applyFont="1" applyFill="1" applyBorder="1" applyAlignment="1">
      <alignment horizontal="center" vertical="center" textRotation="90"/>
    </xf>
    <xf numFmtId="0" fontId="17" fillId="25" borderId="18" xfId="62" applyFont="1" applyFill="1" applyBorder="1" applyAlignment="1">
      <alignment horizontal="right" indent="6"/>
    </xf>
    <xf numFmtId="0" fontId="22" fillId="24" borderId="51" xfId="40" applyFont="1" applyFill="1" applyBorder="1" applyAlignment="1">
      <alignment vertical="justify" wrapText="1"/>
    </xf>
    <xf numFmtId="0" fontId="22" fillId="24" borderId="0" xfId="40" applyFont="1" applyFill="1" applyBorder="1" applyAlignment="1">
      <alignment vertical="justify" wrapText="1"/>
    </xf>
    <xf numFmtId="0" fontId="22" fillId="25" borderId="51" xfId="62" applyFont="1" applyFill="1" applyBorder="1" applyAlignment="1">
      <alignment horizontal="left" vertical="top"/>
    </xf>
    <xf numFmtId="0" fontId="22" fillId="25" borderId="0" xfId="62" applyFont="1" applyFill="1" applyBorder="1" applyAlignment="1">
      <alignment horizontal="left" vertical="top"/>
    </xf>
    <xf numFmtId="0" fontId="76" fillId="25" borderId="0" xfId="62" applyFont="1" applyFill="1" applyBorder="1" applyAlignment="1">
      <alignment horizontal="left" vertical="center" wrapText="1"/>
    </xf>
    <xf numFmtId="0" fontId="17" fillId="25" borderId="82" xfId="62" applyFont="1" applyFill="1" applyBorder="1" applyAlignment="1">
      <alignment horizontal="center"/>
    </xf>
    <xf numFmtId="0" fontId="17" fillId="25" borderId="83" xfId="62" applyFont="1" applyFill="1" applyBorder="1" applyAlignment="1">
      <alignment horizontal="center"/>
    </xf>
    <xf numFmtId="0" fontId="17" fillId="25" borderId="57" xfId="62" applyFont="1" applyFill="1" applyBorder="1" applyAlignment="1">
      <alignment horizontal="center"/>
    </xf>
    <xf numFmtId="0" fontId="76" fillId="24" borderId="0" xfId="40" applyFont="1" applyFill="1" applyBorder="1" applyAlignment="1">
      <alignment vertical="center" wrapText="1"/>
    </xf>
    <xf numFmtId="172" fontId="18" fillId="25" borderId="0" xfId="62" applyNumberFormat="1" applyFont="1" applyFill="1" applyBorder="1" applyAlignment="1">
      <alignment horizontal="left"/>
    </xf>
    <xf numFmtId="0" fontId="124" fillId="26" borderId="31" xfId="62" applyFont="1" applyFill="1" applyBorder="1" applyAlignment="1">
      <alignment horizontal="left" vertical="center" wrapText="1"/>
    </xf>
    <xf numFmtId="0" fontId="124" fillId="26" borderId="32" xfId="62" applyFont="1" applyFill="1" applyBorder="1" applyAlignment="1">
      <alignment horizontal="left" vertical="center" wrapText="1"/>
    </xf>
    <xf numFmtId="0" fontId="124" fillId="26" borderId="33" xfId="62" applyFont="1" applyFill="1" applyBorder="1" applyAlignment="1">
      <alignment horizontal="left" vertical="center" wrapText="1"/>
    </xf>
    <xf numFmtId="0" fontId="22" fillId="24" borderId="51" xfId="40" applyFont="1" applyFill="1" applyBorder="1" applyAlignment="1">
      <alignment horizontal="left" vertical="top"/>
    </xf>
    <xf numFmtId="0" fontId="22" fillId="24" borderId="0" xfId="40" applyFont="1" applyFill="1" applyBorder="1" applyAlignment="1">
      <alignment horizontal="left" vertical="top"/>
    </xf>
    <xf numFmtId="0" fontId="17" fillId="0" borderId="82" xfId="53" applyFont="1" applyBorder="1" applyAlignment="1">
      <alignment horizontal="center" vertical="center" wrapText="1"/>
    </xf>
    <xf numFmtId="0" fontId="17" fillId="0" borderId="57" xfId="53" applyFont="1" applyBorder="1" applyAlignment="1">
      <alignment horizontal="center" vertical="center" wrapText="1"/>
    </xf>
    <xf numFmtId="0" fontId="17" fillId="0" borderId="12" xfId="53" applyFont="1" applyBorder="1" applyAlignment="1">
      <alignment horizontal="center" vertical="center" wrapText="1"/>
    </xf>
    <xf numFmtId="164" fontId="18" fillId="27" borderId="48" xfId="40" applyNumberFormat="1" applyFont="1" applyFill="1" applyBorder="1" applyAlignment="1">
      <alignment horizontal="center" wrapText="1"/>
    </xf>
    <xf numFmtId="164" fontId="22" fillId="27" borderId="48" xfId="40" applyNumberFormat="1" applyFont="1" applyFill="1" applyBorder="1" applyAlignment="1">
      <alignment horizontal="right" wrapText="1"/>
    </xf>
    <xf numFmtId="0" fontId="35" fillId="25" borderId="0" xfId="62" applyFont="1" applyFill="1" applyBorder="1" applyAlignment="1">
      <alignment horizontal="left" vertical="center"/>
    </xf>
    <xf numFmtId="0" fontId="17" fillId="25" borderId="18" xfId="0" applyFont="1" applyFill="1" applyBorder="1" applyAlignment="1">
      <alignment horizontal="left" indent="6"/>
    </xf>
    <xf numFmtId="0" fontId="47" fillId="26" borderId="31" xfId="0" applyFont="1" applyFill="1" applyBorder="1" applyAlignment="1">
      <alignment horizontal="left" vertical="center"/>
    </xf>
    <xf numFmtId="0" fontId="47" fillId="26" borderId="32" xfId="0" applyFont="1" applyFill="1" applyBorder="1" applyAlignment="1">
      <alignment horizontal="left" vertical="center"/>
    </xf>
    <xf numFmtId="0" fontId="47" fillId="26" borderId="33" xfId="0" applyFont="1" applyFill="1" applyBorder="1" applyAlignment="1">
      <alignment horizontal="left" vertical="center"/>
    </xf>
    <xf numFmtId="0" fontId="22" fillId="0" borderId="0" xfId="0" applyFont="1" applyBorder="1" applyAlignment="1">
      <alignment vertical="justify" wrapText="1"/>
    </xf>
    <xf numFmtId="0" fontId="0" fillId="0" borderId="0" xfId="0" applyBorder="1" applyAlignment="1">
      <alignment vertical="justify" wrapText="1"/>
    </xf>
    <xf numFmtId="0" fontId="17" fillId="26" borderId="12" xfId="53" applyFont="1" applyFill="1" applyBorder="1" applyAlignment="1">
      <alignment horizontal="center" vertical="center" wrapText="1"/>
    </xf>
    <xf numFmtId="0" fontId="17" fillId="25" borderId="83" xfId="0" applyFont="1" applyFill="1" applyBorder="1" applyAlignment="1">
      <alignment horizontal="center" wrapText="1"/>
    </xf>
    <xf numFmtId="0" fontId="17" fillId="25" borderId="82" xfId="0" applyFont="1" applyFill="1" applyBorder="1" applyAlignment="1">
      <alignment horizontal="center" wrapText="1"/>
    </xf>
    <xf numFmtId="172" fontId="18" fillId="25" borderId="0" xfId="62" applyNumberFormat="1" applyFont="1" applyFill="1" applyBorder="1" applyAlignment="1">
      <alignment horizontal="right"/>
    </xf>
    <xf numFmtId="0" fontId="76" fillId="25" borderId="0" xfId="0" applyFont="1" applyFill="1" applyBorder="1" applyAlignment="1">
      <alignment horizontal="left" vertical="center"/>
    </xf>
    <xf numFmtId="0" fontId="89" fillId="25" borderId="0" xfId="0" applyFont="1" applyFill="1" applyBorder="1" applyAlignment="1">
      <alignment horizontal="center"/>
    </xf>
    <xf numFmtId="0" fontId="17" fillId="25" borderId="0" xfId="70" applyFont="1" applyFill="1" applyBorder="1" applyAlignment="1">
      <alignment horizontal="left" indent="1"/>
    </xf>
    <xf numFmtId="0" fontId="22" fillId="26" borderId="64" xfId="70" applyFont="1" applyFill="1" applyBorder="1" applyAlignment="1">
      <alignment horizontal="left" vertical="top"/>
    </xf>
    <xf numFmtId="0" fontId="22" fillId="26" borderId="0" xfId="70" applyFont="1" applyFill="1" applyBorder="1" applyAlignment="1">
      <alignment horizontal="left" vertical="top"/>
    </xf>
    <xf numFmtId="0" fontId="17" fillId="0" borderId="0" xfId="70" applyFont="1" applyBorder="1" applyAlignment="1">
      <alignment horizontal="left" indent="1"/>
    </xf>
    <xf numFmtId="0" fontId="76" fillId="25" borderId="0" xfId="70" applyFont="1" applyFill="1" applyBorder="1" applyAlignment="1">
      <alignment horizontal="left" vertical="center"/>
    </xf>
    <xf numFmtId="0" fontId="117" fillId="25" borderId="0" xfId="70" applyFont="1" applyFill="1" applyBorder="1" applyAlignment="1">
      <alignment horizontal="left" indent="1"/>
    </xf>
    <xf numFmtId="0" fontId="17" fillId="25" borderId="0" xfId="70" applyFont="1" applyFill="1" applyBorder="1" applyAlignment="1">
      <alignment horizontal="left"/>
    </xf>
    <xf numFmtId="0" fontId="81" fillId="26" borderId="31" xfId="70" applyFont="1" applyFill="1" applyBorder="1" applyAlignment="1">
      <alignment horizontal="left" vertical="center"/>
    </xf>
    <xf numFmtId="0" fontId="81" fillId="26" borderId="32" xfId="70" applyFont="1" applyFill="1" applyBorder="1" applyAlignment="1">
      <alignment horizontal="left" vertical="center"/>
    </xf>
    <xf numFmtId="0" fontId="81" fillId="26" borderId="33" xfId="70" applyFont="1" applyFill="1" applyBorder="1" applyAlignment="1">
      <alignment horizontal="left" vertical="center"/>
    </xf>
    <xf numFmtId="0" fontId="91" fillId="26" borderId="34" xfId="70" applyFont="1" applyFill="1" applyBorder="1" applyAlignment="1">
      <alignment horizontal="left" vertical="center"/>
    </xf>
    <xf numFmtId="0" fontId="91" fillId="26" borderId="37" xfId="70" applyFont="1" applyFill="1" applyBorder="1" applyAlignment="1">
      <alignment horizontal="left" vertical="center"/>
    </xf>
    <xf numFmtId="0" fontId="91" fillId="26" borderId="35" xfId="70" applyFont="1" applyFill="1" applyBorder="1" applyAlignment="1">
      <alignment horizontal="left" vertical="center"/>
    </xf>
    <xf numFmtId="0" fontId="22" fillId="0" borderId="64" xfId="70" applyFont="1" applyBorder="1" applyAlignment="1">
      <alignment vertical="justify"/>
    </xf>
    <xf numFmtId="0" fontId="22" fillId="0" borderId="0" xfId="70" applyFont="1" applyBorder="1" applyAlignment="1">
      <alignment vertical="justify"/>
    </xf>
    <xf numFmtId="0" fontId="17" fillId="25" borderId="49" xfId="70" applyFont="1" applyFill="1" applyBorder="1" applyAlignment="1">
      <alignment horizontal="center"/>
    </xf>
    <xf numFmtId="0" fontId="17" fillId="25" borderId="18" xfId="70" applyFont="1" applyFill="1" applyBorder="1" applyAlignment="1">
      <alignment horizontal="right"/>
    </xf>
    <xf numFmtId="0" fontId="17" fillId="25" borderId="13" xfId="70" applyFont="1" applyFill="1" applyBorder="1" applyAlignment="1">
      <alignment horizontal="center" wrapText="1"/>
    </xf>
    <xf numFmtId="0" fontId="17" fillId="25" borderId="77" xfId="70" applyFont="1" applyFill="1" applyBorder="1" applyAlignment="1">
      <alignment horizontal="center" wrapText="1"/>
    </xf>
    <xf numFmtId="0" fontId="18" fillId="25" borderId="0" xfId="70" applyFont="1" applyFill="1" applyBorder="1" applyAlignment="1">
      <alignment horizontal="left" indent="1"/>
    </xf>
    <xf numFmtId="0" fontId="48" fillId="25" borderId="36" xfId="70" applyFont="1" applyFill="1" applyBorder="1" applyAlignment="1">
      <alignment horizontal="justify" vertical="top" wrapText="1"/>
    </xf>
    <xf numFmtId="0" fontId="22" fillId="26" borderId="51" xfId="70" applyFont="1" applyFill="1" applyBorder="1" applyAlignment="1">
      <alignment vertical="justify" wrapText="1"/>
    </xf>
    <xf numFmtId="0" fontId="22" fillId="26" borderId="0" xfId="70" applyFont="1" applyFill="1" applyBorder="1" applyAlignment="1">
      <alignment vertical="justify" wrapText="1"/>
    </xf>
    <xf numFmtId="0" fontId="76" fillId="26" borderId="0" xfId="70" applyFont="1" applyFill="1" applyBorder="1" applyAlignment="1">
      <alignment horizontal="left"/>
    </xf>
    <xf numFmtId="0" fontId="47" fillId="26" borderId="31" xfId="70" applyFont="1" applyFill="1" applyBorder="1" applyAlignment="1">
      <alignment horizontal="left" vertical="center"/>
    </xf>
    <xf numFmtId="0" fontId="47" fillId="26" borderId="32" xfId="70" applyFont="1" applyFill="1" applyBorder="1" applyAlignment="1">
      <alignment horizontal="left" vertical="center"/>
    </xf>
    <xf numFmtId="0" fontId="47" fillId="26" borderId="33" xfId="70" applyFont="1" applyFill="1" applyBorder="1" applyAlignment="1">
      <alignment horizontal="left" vertical="center"/>
    </xf>
    <xf numFmtId="0" fontId="88" fillId="25" borderId="0" xfId="70" applyFont="1" applyFill="1" applyBorder="1" applyAlignment="1">
      <alignment horizontal="left" vertical="center"/>
    </xf>
    <xf numFmtId="0" fontId="120" fillId="25" borderId="0" xfId="70" applyFont="1" applyFill="1" applyBorder="1" applyAlignment="1">
      <alignment horizontal="justify"/>
    </xf>
    <xf numFmtId="0" fontId="17" fillId="25" borderId="80" xfId="70" applyFont="1" applyFill="1" applyBorder="1" applyAlignment="1">
      <alignment horizontal="center"/>
    </xf>
    <xf numFmtId="0" fontId="17" fillId="25" borderId="81" xfId="70" applyFont="1" applyFill="1" applyBorder="1" applyAlignment="1">
      <alignment horizontal="center"/>
    </xf>
    <xf numFmtId="0" fontId="17" fillId="27" borderId="0" xfId="40" applyFont="1" applyFill="1" applyBorder="1" applyAlignment="1">
      <alignment vertical="center" wrapText="1"/>
    </xf>
    <xf numFmtId="0" fontId="17" fillId="27" borderId="0" xfId="40" applyFont="1" applyFill="1" applyBorder="1" applyAlignment="1">
      <alignment horizontal="left" vertical="center" wrapText="1"/>
    </xf>
    <xf numFmtId="0" fontId="18" fillId="26" borderId="0" xfId="62" applyFont="1" applyFill="1" applyBorder="1" applyAlignment="1">
      <alignment horizontal="left" wrapText="1"/>
    </xf>
    <xf numFmtId="0" fontId="81" fillId="26" borderId="31" xfId="62" applyFont="1" applyFill="1" applyBorder="1" applyAlignment="1">
      <alignment horizontal="left" vertical="center"/>
    </xf>
    <xf numFmtId="0" fontId="81" fillId="26" borderId="32" xfId="62" applyFont="1" applyFill="1" applyBorder="1" applyAlignment="1">
      <alignment horizontal="left" vertical="center"/>
    </xf>
    <xf numFmtId="0" fontId="81" fillId="26" borderId="33" xfId="62" applyFont="1" applyFill="1" applyBorder="1" applyAlignment="1">
      <alignment horizontal="left" vertical="center"/>
    </xf>
    <xf numFmtId="0" fontId="22" fillId="26" borderId="0" xfId="78" applyFont="1" applyFill="1" applyBorder="1" applyAlignment="1">
      <alignment horizontal="left" vertical="top"/>
    </xf>
    <xf numFmtId="0" fontId="17" fillId="26" borderId="82" xfId="78" applyFont="1" applyFill="1" applyBorder="1" applyAlignment="1">
      <alignment horizontal="center" vertical="center" wrapText="1"/>
    </xf>
    <xf numFmtId="0" fontId="76" fillId="26" borderId="0" xfId="78" applyFont="1" applyFill="1" applyBorder="1" applyAlignment="1">
      <alignment horizontal="left" vertical="center"/>
    </xf>
    <xf numFmtId="3" fontId="86" fillId="26" borderId="0" xfId="62" applyNumberFormat="1" applyFont="1" applyFill="1" applyBorder="1" applyAlignment="1">
      <alignment horizontal="right" vertical="center" indent="2"/>
    </xf>
    <xf numFmtId="3" fontId="76" fillId="27" borderId="0" xfId="40" applyNumberFormat="1" applyFont="1" applyFill="1" applyBorder="1" applyAlignment="1">
      <alignment horizontal="left" vertical="center" wrapText="1"/>
    </xf>
    <xf numFmtId="3" fontId="88" fillId="26" borderId="0" xfId="62" applyNumberFormat="1" applyFont="1" applyFill="1" applyBorder="1" applyAlignment="1">
      <alignment horizontal="right" vertical="center" indent="2"/>
    </xf>
    <xf numFmtId="0" fontId="15" fillId="26" borderId="49" xfId="62" applyFont="1" applyFill="1" applyBorder="1" applyAlignment="1">
      <alignment horizontal="right"/>
    </xf>
    <xf numFmtId="0" fontId="15" fillId="26" borderId="49" xfId="62" applyFont="1" applyFill="1" applyBorder="1" applyAlignment="1">
      <alignment horizontal="left"/>
    </xf>
    <xf numFmtId="0" fontId="14" fillId="26" borderId="13" xfId="62" applyFont="1" applyFill="1" applyBorder="1" applyAlignment="1">
      <alignment horizontal="center"/>
    </xf>
    <xf numFmtId="0" fontId="17" fillId="25" borderId="18" xfId="71" applyFont="1" applyFill="1" applyBorder="1" applyAlignment="1">
      <alignment horizontal="left" indent="6"/>
    </xf>
    <xf numFmtId="0" fontId="15" fillId="25" borderId="22" xfId="62" applyFont="1" applyFill="1" applyBorder="1" applyAlignment="1">
      <alignment horizontal="left"/>
    </xf>
    <xf numFmtId="0" fontId="15" fillId="26" borderId="51" xfId="62" applyFont="1" applyFill="1" applyBorder="1" applyAlignment="1">
      <alignment horizontal="left" vertical="top"/>
    </xf>
    <xf numFmtId="0" fontId="15" fillId="26" borderId="0" xfId="62" applyFont="1" applyFill="1" applyBorder="1" applyAlignment="1">
      <alignment horizontal="left" vertical="top"/>
    </xf>
    <xf numFmtId="0" fontId="17" fillId="25" borderId="18" xfId="70" applyFont="1" applyFill="1" applyBorder="1" applyAlignment="1">
      <alignment horizontal="right" indent="6"/>
    </xf>
    <xf numFmtId="0" fontId="15" fillId="25" borderId="23" xfId="70" applyFont="1" applyFill="1" applyBorder="1" applyAlignment="1">
      <alignment horizontal="left"/>
    </xf>
    <xf numFmtId="0" fontId="15" fillId="25" borderId="22" xfId="70" applyFont="1" applyFill="1" applyBorder="1" applyAlignment="1">
      <alignment horizontal="left"/>
    </xf>
    <xf numFmtId="0" fontId="47" fillId="26" borderId="44" xfId="70" applyFont="1" applyFill="1" applyBorder="1" applyAlignment="1">
      <alignment horizontal="left" vertical="center"/>
    </xf>
    <xf numFmtId="0" fontId="47" fillId="26" borderId="45" xfId="70" applyFont="1" applyFill="1" applyBorder="1" applyAlignment="1">
      <alignment horizontal="left" vertical="center"/>
    </xf>
    <xf numFmtId="0" fontId="47" fillId="26" borderId="46" xfId="70" applyFont="1" applyFill="1" applyBorder="1" applyAlignment="1">
      <alignment horizontal="left" vertical="center"/>
    </xf>
    <xf numFmtId="0" fontId="35" fillId="26" borderId="10" xfId="62" applyFont="1" applyFill="1" applyBorder="1" applyAlignment="1">
      <alignment horizontal="center" vertical="center" wrapText="1"/>
    </xf>
    <xf numFmtId="0" fontId="35" fillId="26" borderId="11" xfId="62" applyFont="1" applyFill="1" applyBorder="1" applyAlignment="1">
      <alignment horizontal="center" vertical="center" wrapText="1"/>
    </xf>
    <xf numFmtId="0" fontId="17" fillId="26" borderId="13" xfId="62" applyFont="1" applyFill="1" applyBorder="1" applyAlignment="1">
      <alignment horizontal="center" vertical="center"/>
    </xf>
    <xf numFmtId="0" fontId="17" fillId="26" borderId="77" xfId="62" applyFont="1" applyFill="1" applyBorder="1" applyAlignment="1">
      <alignment horizontal="center" vertical="center"/>
    </xf>
    <xf numFmtId="172" fontId="18" fillId="25" borderId="0" xfId="70" applyNumberFormat="1" applyFont="1" applyFill="1" applyBorder="1" applyAlignment="1">
      <alignment horizontal="left"/>
    </xf>
    <xf numFmtId="0" fontId="35" fillId="25" borderId="10" xfId="62" applyFont="1" applyFill="1" applyBorder="1" applyAlignment="1">
      <alignment horizontal="center" vertical="center" wrapText="1"/>
    </xf>
    <xf numFmtId="0" fontId="35" fillId="25" borderId="11" xfId="62" applyFont="1" applyFill="1" applyBorder="1" applyAlignment="1">
      <alignment horizontal="center" vertical="center" wrapText="1"/>
    </xf>
    <xf numFmtId="0" fontId="76" fillId="44" borderId="0" xfId="70" applyFont="1" applyFill="1" applyBorder="1" applyAlignment="1">
      <alignment horizontal="left"/>
    </xf>
    <xf numFmtId="0" fontId="22" fillId="27" borderId="0" xfId="40" applyFont="1" applyFill="1" applyBorder="1" applyAlignment="1">
      <alignment horizontal="left" wrapText="1"/>
    </xf>
    <xf numFmtId="0" fontId="118" fillId="27" borderId="0" xfId="40" applyFont="1" applyFill="1" applyBorder="1" applyAlignment="1">
      <alignment horizontal="left"/>
    </xf>
    <xf numFmtId="0" fontId="118" fillId="27" borderId="19" xfId="40" applyFont="1" applyFill="1" applyBorder="1" applyAlignment="1">
      <alignment horizontal="left"/>
    </xf>
    <xf numFmtId="172" fontId="44" fillId="25" borderId="0" xfId="70" applyNumberFormat="1" applyFont="1" applyFill="1" applyBorder="1" applyAlignment="1">
      <alignment horizontal="right"/>
    </xf>
    <xf numFmtId="0" fontId="124" fillId="26" borderId="44" xfId="70" applyFont="1" applyFill="1" applyBorder="1" applyAlignment="1">
      <alignment horizontal="left" vertical="center"/>
    </xf>
    <xf numFmtId="0" fontId="124" fillId="26" borderId="45" xfId="70" applyFont="1" applyFill="1" applyBorder="1" applyAlignment="1">
      <alignment horizontal="left" vertical="center"/>
    </xf>
    <xf numFmtId="0" fontId="124" fillId="26" borderId="46" xfId="70" applyFont="1" applyFill="1" applyBorder="1" applyAlignment="1">
      <alignment horizontal="left" vertical="center"/>
    </xf>
    <xf numFmtId="3" fontId="84" fillId="26" borderId="0" xfId="70" applyNumberFormat="1" applyFont="1" applyFill="1" applyBorder="1" applyAlignment="1">
      <alignment horizontal="left"/>
    </xf>
    <xf numFmtId="0" fontId="22" fillId="24" borderId="0" xfId="40" applyFont="1" applyFill="1" applyBorder="1" applyAlignment="1">
      <alignment horizontal="left" vertical="top" wrapText="1"/>
    </xf>
    <xf numFmtId="3" fontId="84" fillId="26" borderId="0" xfId="70" applyNumberFormat="1" applyFont="1" applyFill="1" applyBorder="1" applyAlignment="1">
      <alignment horizontal="left" vertical="center" wrapText="1"/>
    </xf>
    <xf numFmtId="0" fontId="117" fillId="24" borderId="0" xfId="40" applyFont="1" applyFill="1" applyBorder="1" applyAlignment="1">
      <alignment horizontal="left" vertical="center" wrapText="1" indent="1"/>
    </xf>
    <xf numFmtId="0" fontId="118" fillId="24" borderId="0" xfId="40" applyFont="1" applyFill="1" applyBorder="1" applyAlignment="1">
      <alignment horizontal="center" vertical="top" wrapText="1"/>
    </xf>
    <xf numFmtId="0" fontId="118" fillId="24" borderId="0" xfId="40" applyFont="1" applyFill="1" applyBorder="1" applyAlignment="1">
      <alignment horizontal="left" vertical="top" wrapText="1"/>
    </xf>
    <xf numFmtId="0" fontId="84" fillId="26" borderId="0" xfId="70" applyFont="1" applyFill="1" applyBorder="1" applyAlignment="1">
      <alignment horizontal="left"/>
    </xf>
    <xf numFmtId="0" fontId="117" fillId="27" borderId="0" xfId="40" applyFont="1" applyFill="1" applyBorder="1" applyAlignment="1">
      <alignment horizontal="left" vertical="center" wrapText="1" indent="1"/>
    </xf>
    <xf numFmtId="0" fontId="117" fillId="25" borderId="18" xfId="70" applyFont="1" applyFill="1" applyBorder="1" applyAlignment="1">
      <alignment horizontal="left" indent="6"/>
    </xf>
    <xf numFmtId="0" fontId="15" fillId="25" borderId="0" xfId="70" applyFont="1" applyFill="1" applyBorder="1" applyAlignment="1">
      <alignment horizontal="left"/>
    </xf>
    <xf numFmtId="0" fontId="124" fillId="0" borderId="44" xfId="70" applyFont="1" applyFill="1" applyBorder="1" applyAlignment="1">
      <alignment horizontal="left" vertical="center"/>
    </xf>
    <xf numFmtId="0" fontId="124" fillId="0" borderId="45" xfId="70" applyFont="1" applyFill="1" applyBorder="1" applyAlignment="1">
      <alignment horizontal="left" vertical="center"/>
    </xf>
    <xf numFmtId="0" fontId="124" fillId="0" borderId="46" xfId="70" applyFont="1" applyFill="1" applyBorder="1" applyAlignment="1">
      <alignment horizontal="left" vertical="center"/>
    </xf>
    <xf numFmtId="0" fontId="17" fillId="26" borderId="77" xfId="70" applyFont="1" applyFill="1" applyBorder="1" applyAlignment="1">
      <alignment horizontal="center"/>
    </xf>
    <xf numFmtId="0" fontId="17" fillId="26" borderId="13" xfId="70" applyFont="1" applyFill="1" applyBorder="1" applyAlignment="1">
      <alignment horizontal="center"/>
    </xf>
    <xf numFmtId="0" fontId="17" fillId="26" borderId="84" xfId="70" applyFont="1" applyFill="1" applyBorder="1" applyAlignment="1">
      <alignment horizontal="center"/>
    </xf>
    <xf numFmtId="172" fontId="18" fillId="25" borderId="20" xfId="70" applyNumberFormat="1" applyFont="1" applyFill="1" applyBorder="1" applyAlignment="1">
      <alignment horizontal="left"/>
    </xf>
    <xf numFmtId="3" fontId="117" fillId="27" borderId="0" xfId="40" applyNumberFormat="1" applyFont="1" applyFill="1" applyBorder="1" applyAlignment="1">
      <alignment horizontal="left" vertical="center" wrapText="1" indent="1"/>
    </xf>
    <xf numFmtId="0" fontId="118" fillId="24" borderId="0" xfId="40" applyFont="1" applyFill="1" applyBorder="1" applyAlignment="1">
      <alignment horizontal="left" vertical="center" wrapText="1"/>
    </xf>
    <xf numFmtId="0" fontId="76" fillId="25" borderId="0" xfId="70" applyFont="1" applyFill="1" applyBorder="1" applyAlignment="1">
      <alignment horizontal="justify" vertical="center"/>
    </xf>
    <xf numFmtId="0" fontId="17" fillId="25" borderId="18" xfId="70" applyFont="1" applyFill="1" applyBorder="1" applyAlignment="1">
      <alignment horizontal="center"/>
    </xf>
    <xf numFmtId="3" fontId="22" fillId="25" borderId="0" xfId="70" applyNumberFormat="1" applyFont="1" applyFill="1" applyBorder="1" applyAlignment="1">
      <alignment horizontal="right"/>
    </xf>
    <xf numFmtId="0" fontId="17" fillId="25" borderId="13" xfId="70" applyFont="1" applyFill="1" applyBorder="1" applyAlignment="1">
      <alignment horizontal="center"/>
    </xf>
    <xf numFmtId="0" fontId="22" fillId="25" borderId="0" xfId="70" applyNumberFormat="1" applyFont="1" applyFill="1" applyBorder="1" applyAlignment="1" applyProtection="1">
      <alignment horizontal="justify" vertical="justify" wrapText="1"/>
      <protection locked="0"/>
    </xf>
    <xf numFmtId="49" fontId="22" fillId="25" borderId="0" xfId="70" applyNumberFormat="1" applyFont="1" applyFill="1" applyBorder="1" applyAlignment="1">
      <alignment horizontal="left" vertical="center" wrapText="1"/>
    </xf>
    <xf numFmtId="0" fontId="79" fillId="25" borderId="0" xfId="70" applyNumberFormat="1" applyFont="1" applyFill="1" applyBorder="1" applyAlignment="1" applyProtection="1">
      <alignment horizontal="right" vertical="justify" wrapText="1"/>
      <protection locked="0"/>
    </xf>
    <xf numFmtId="0" fontId="122" fillId="25" borderId="0" xfId="68" applyNumberFormat="1" applyFont="1" applyFill="1" applyBorder="1" applyAlignment="1" applyProtection="1">
      <alignment horizontal="center" vertical="justify" wrapText="1"/>
      <protection locked="0"/>
    </xf>
    <xf numFmtId="172" fontId="18" fillId="25" borderId="0" xfId="52" applyNumberFormat="1" applyFont="1" applyFill="1" applyBorder="1" applyAlignment="1">
      <alignment horizontal="center"/>
    </xf>
    <xf numFmtId="0" fontId="18" fillId="27" borderId="0" xfId="61" applyFont="1" applyFill="1" applyBorder="1" applyAlignment="1">
      <alignment horizontal="justify" vertical="center"/>
    </xf>
    <xf numFmtId="1" fontId="18" fillId="35" borderId="0" xfId="51" applyNumberFormat="1" applyFont="1" applyFill="1" applyBorder="1" applyAlignment="1">
      <alignment horizontal="center"/>
    </xf>
    <xf numFmtId="0" fontId="22" fillId="24" borderId="0" xfId="61" applyFont="1" applyFill="1" applyBorder="1" applyAlignment="1">
      <alignment horizontal="left" wrapText="1"/>
    </xf>
    <xf numFmtId="2" fontId="35" fillId="24" borderId="0" xfId="61" applyNumberFormat="1" applyFont="1" applyFill="1" applyBorder="1" applyAlignment="1">
      <alignment horizontal="left" wrapText="1"/>
    </xf>
    <xf numFmtId="2" fontId="22" fillId="24" borderId="0" xfId="61" applyNumberFormat="1" applyFont="1" applyFill="1" applyBorder="1" applyAlignment="1">
      <alignment horizontal="left" wrapText="1"/>
    </xf>
    <xf numFmtId="0" fontId="18" fillId="27" borderId="0" xfId="61" applyFont="1" applyFill="1" applyBorder="1" applyAlignment="1">
      <alignment horizontal="justify" vertical="center" wrapText="1"/>
    </xf>
    <xf numFmtId="0" fontId="47" fillId="26" borderId="15" xfId="51" applyFont="1" applyFill="1" applyBorder="1" applyAlignment="1">
      <alignment horizontal="left" vertical="center"/>
    </xf>
    <xf numFmtId="0" fontId="47" fillId="26" borderId="16" xfId="51" applyFont="1" applyFill="1" applyBorder="1" applyAlignment="1">
      <alignment horizontal="left" vertical="center"/>
    </xf>
    <xf numFmtId="0" fontId="47" fillId="26" borderId="17" xfId="51" applyFont="1" applyFill="1" applyBorder="1" applyAlignment="1">
      <alignment horizontal="left" vertical="center"/>
    </xf>
    <xf numFmtId="0" fontId="85" fillId="26" borderId="24" xfId="51" applyNumberFormat="1" applyFont="1" applyFill="1" applyBorder="1" applyAlignment="1">
      <alignment horizontal="center" vertical="center" wrapText="1"/>
    </xf>
    <xf numFmtId="0" fontId="85" fillId="26" borderId="25" xfId="51" applyNumberFormat="1" applyFont="1" applyFill="1" applyBorder="1" applyAlignment="1">
      <alignment horizontal="center" vertical="center"/>
    </xf>
    <xf numFmtId="0" fontId="17" fillId="25" borderId="0" xfId="0" applyFont="1" applyFill="1" applyBorder="1" applyAlignment="1">
      <alignment horizontal="center"/>
    </xf>
    <xf numFmtId="0" fontId="16" fillId="25" borderId="0" xfId="0" applyFont="1" applyFill="1" applyBorder="1"/>
    <xf numFmtId="172" fontId="18" fillId="25" borderId="0" xfId="52" applyNumberFormat="1" applyFont="1" applyFill="1" applyBorder="1" applyAlignment="1">
      <alignment horizontal="right"/>
    </xf>
    <xf numFmtId="172" fontId="18" fillId="25" borderId="19" xfId="52" applyNumberFormat="1" applyFont="1" applyFill="1" applyBorder="1" applyAlignment="1">
      <alignment horizontal="right"/>
    </xf>
    <xf numFmtId="0" fontId="17" fillId="26" borderId="18" xfId="0" applyFont="1" applyFill="1" applyBorder="1" applyAlignment="1">
      <alignment horizontal="center"/>
    </xf>
    <xf numFmtId="0" fontId="18" fillId="25" borderId="0" xfId="52" applyNumberFormat="1" applyFont="1" applyFill="1" applyAlignment="1">
      <alignment horizontal="right"/>
    </xf>
    <xf numFmtId="0" fontId="18" fillId="25" borderId="0" xfId="52" applyNumberFormat="1" applyFont="1" applyFill="1" applyBorder="1" applyAlignment="1">
      <alignment horizontal="right"/>
    </xf>
    <xf numFmtId="0" fontId="39" fillId="25" borderId="0" xfId="0" applyFont="1" applyFill="1" applyBorder="1" applyAlignment="1">
      <alignment horizontal="left"/>
    </xf>
  </cellXfs>
  <cellStyles count="319">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3empresarial3A_2015" xfId="318"/>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90">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font>
        <color theme="0"/>
      </font>
      <fill>
        <patternFill>
          <bgColor theme="7"/>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FFC7CE"/>
      <color rgb="FF008080"/>
      <color rgb="FF1F497D"/>
      <color rgb="FF333333"/>
      <color rgb="FF9C0000"/>
      <color rgb="FF9C0006"/>
      <color rgb="FFFF9999"/>
      <color rgb="FFFFFFCC"/>
      <color rgb="FFD3EEFF"/>
      <color rgb="FFFFE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fev.</c:v>
                  </c:pt>
                  <c:pt idx="1">
                    <c:v>mar.</c:v>
                  </c:pt>
                  <c:pt idx="2">
                    <c:v>abr.</c:v>
                  </c:pt>
                  <c:pt idx="3">
                    <c:v>mai.</c:v>
                  </c:pt>
                  <c:pt idx="4">
                    <c:v>jun.</c:v>
                  </c:pt>
                  <c:pt idx="5">
                    <c:v>jul.</c:v>
                  </c:pt>
                  <c:pt idx="6">
                    <c:v>ago.</c:v>
                  </c:pt>
                  <c:pt idx="7">
                    <c:v>set.</c:v>
                  </c:pt>
                  <c:pt idx="8">
                    <c:v>out.</c:v>
                  </c:pt>
                  <c:pt idx="9">
                    <c:v>nov.</c:v>
                  </c:pt>
                  <c:pt idx="10">
                    <c:v>dez.</c:v>
                  </c:pt>
                  <c:pt idx="11">
                    <c:v>jan.</c:v>
                  </c:pt>
                  <c:pt idx="12">
                    <c:v>fev.</c:v>
                  </c:pt>
                </c:lvl>
                <c:lvl>
                  <c:pt idx="0">
                    <c:v>2018</c:v>
                  </c:pt>
                  <c:pt idx="11">
                    <c:v>2019</c:v>
                  </c:pt>
                </c:lvl>
              </c:multiLvlStrCache>
            </c:multiLvlStrRef>
          </c:cat>
          <c:val>
            <c:numRef>
              <c:f>'9lay_off'!$E$12:$Q$12</c:f>
              <c:numCache>
                <c:formatCode>0</c:formatCode>
                <c:ptCount val="13"/>
                <c:pt idx="0">
                  <c:v>53</c:v>
                </c:pt>
                <c:pt idx="1">
                  <c:v>60</c:v>
                </c:pt>
                <c:pt idx="2">
                  <c:v>47</c:v>
                </c:pt>
                <c:pt idx="3">
                  <c:v>41</c:v>
                </c:pt>
                <c:pt idx="4">
                  <c:v>36</c:v>
                </c:pt>
                <c:pt idx="5">
                  <c:v>35</c:v>
                </c:pt>
                <c:pt idx="6">
                  <c:v>33</c:v>
                </c:pt>
                <c:pt idx="7">
                  <c:v>36</c:v>
                </c:pt>
                <c:pt idx="8">
                  <c:v>47</c:v>
                </c:pt>
                <c:pt idx="9">
                  <c:v>60</c:v>
                </c:pt>
                <c:pt idx="10">
                  <c:v>73</c:v>
                </c:pt>
                <c:pt idx="11">
                  <c:v>69</c:v>
                </c:pt>
                <c:pt idx="12">
                  <c:v>72</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204898688"/>
        <c:axId val="204900608"/>
      </c:barChart>
      <c:catAx>
        <c:axId val="204898688"/>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04900608"/>
        <c:crosses val="autoZero"/>
        <c:auto val="1"/>
        <c:lblAlgn val="ctr"/>
        <c:lblOffset val="100"/>
        <c:tickLblSkip val="1"/>
        <c:tickMarkSkip val="1"/>
        <c:noMultiLvlLbl val="0"/>
      </c:catAx>
      <c:valAx>
        <c:axId val="20490060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489868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1FF4-4C87-84A4-A1C32CB0C4C5}"/>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1FF4-4C87-84A4-A1C32CB0C4C5}"/>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1FF4-4C87-84A4-A1C32CB0C4C5}"/>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1FF4-4C87-84A4-A1C32CB0C4C5}"/>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1FF4-4C87-84A4-A1C32CB0C4C5}"/>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1FF4-4C87-84A4-A1C32CB0C4C5}"/>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1FF4-4C87-84A4-A1C32CB0C4C5}"/>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1FF4-4C87-84A4-A1C32CB0C4C5}"/>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1FF4-4C87-84A4-A1C32CB0C4C5}"/>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1FF4-4C87-84A4-A1C32CB0C4C5}"/>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1FF4-4C87-84A4-A1C32CB0C4C5}"/>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1FF4-4C87-84A4-A1C32CB0C4C5}"/>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1FF4-4C87-84A4-A1C32CB0C4C5}"/>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1FF4-4C87-84A4-A1C32CB0C4C5}"/>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1FF4-4C87-84A4-A1C32CB0C4C5}"/>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1FF4-4C87-84A4-A1C32CB0C4C5}"/>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1FF4-4C87-84A4-A1C32CB0C4C5}"/>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1FF4-4C87-84A4-A1C32CB0C4C5}"/>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1FF4-4C87-84A4-A1C32CB0C4C5}"/>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113209</c:v>
              </c:pt>
              <c:pt idx="1">
                <c:v>106158</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127107072"/>
        <c:axId val="127108608"/>
      </c:barChart>
      <c:catAx>
        <c:axId val="12710707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27108608"/>
        <c:crosses val="autoZero"/>
        <c:auto val="1"/>
        <c:lblAlgn val="ctr"/>
        <c:lblOffset val="100"/>
        <c:tickLblSkip val="1"/>
        <c:tickMarkSkip val="1"/>
        <c:noMultiLvlLbl val="0"/>
      </c:catAx>
      <c:valAx>
        <c:axId val="127108608"/>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12710707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6F9E-42B5-8047-DD4652F7C868}"/>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6F9E-42B5-8047-DD4652F7C868}"/>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6F9E-42B5-8047-DD4652F7C868}"/>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6F9E-42B5-8047-DD4652F7C868}"/>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6F9E-42B5-8047-DD4652F7C868}"/>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6F9E-42B5-8047-DD4652F7C868}"/>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6F9E-42B5-8047-DD4652F7C868}"/>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6F9E-42B5-8047-DD4652F7C868}"/>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6F9E-42B5-8047-DD4652F7C868}"/>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6F9E-42B5-8047-DD4652F7C868}"/>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6F9E-42B5-8047-DD4652F7C868}"/>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6F9E-42B5-8047-DD4652F7C868}"/>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6F9E-42B5-8047-DD4652F7C868}"/>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6F9E-42B5-8047-DD4652F7C868}"/>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6F9E-42B5-8047-DD4652F7C868}"/>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6F9E-42B5-8047-DD4652F7C868}"/>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6F9E-42B5-8047-DD4652F7C868}"/>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6F9E-42B5-8047-DD4652F7C868}"/>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6F9E-42B5-8047-DD4652F7C868}"/>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70389</c:v>
              </c:pt>
              <c:pt idx="1">
                <c:v>4076</c:v>
              </c:pt>
              <c:pt idx="2">
                <c:v>3664</c:v>
              </c:pt>
              <c:pt idx="3">
                <c:v>13110</c:v>
              </c:pt>
              <c:pt idx="4">
                <c:v>10664</c:v>
              </c:pt>
              <c:pt idx="5">
                <c:v>11479</c:v>
              </c:pt>
              <c:pt idx="6">
                <c:v>12849</c:v>
              </c:pt>
              <c:pt idx="7">
                <c:v>15019</c:v>
              </c:pt>
              <c:pt idx="8">
                <c:v>16855</c:v>
              </c:pt>
              <c:pt idx="9">
                <c:v>19018</c:v>
              </c:pt>
              <c:pt idx="10">
                <c:v>20571</c:v>
              </c:pt>
              <c:pt idx="11">
                <c:v>16045</c:v>
              </c:pt>
              <c:pt idx="12">
                <c:v>5628</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127168512"/>
        <c:axId val="127170048"/>
      </c:barChart>
      <c:catAx>
        <c:axId val="12716851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27170048"/>
        <c:crosses val="autoZero"/>
        <c:auto val="1"/>
        <c:lblAlgn val="ctr"/>
        <c:lblOffset val="100"/>
        <c:tickLblSkip val="1"/>
        <c:tickMarkSkip val="1"/>
        <c:noMultiLvlLbl val="0"/>
      </c:catAx>
      <c:valAx>
        <c:axId val="127170048"/>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2716851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4839</c:v>
                </c:pt>
                <c:pt idx="1">
                  <c:v>1723</c:v>
                </c:pt>
                <c:pt idx="2">
                  <c:v>3307</c:v>
                </c:pt>
                <c:pt idx="3">
                  <c:v>1004</c:v>
                </c:pt>
                <c:pt idx="4">
                  <c:v>1640</c:v>
                </c:pt>
                <c:pt idx="5">
                  <c:v>3408</c:v>
                </c:pt>
                <c:pt idx="6">
                  <c:v>1252</c:v>
                </c:pt>
                <c:pt idx="7">
                  <c:v>2665</c:v>
                </c:pt>
                <c:pt idx="8">
                  <c:v>1231</c:v>
                </c:pt>
                <c:pt idx="9">
                  <c:v>1900</c:v>
                </c:pt>
                <c:pt idx="10">
                  <c:v>18379</c:v>
                </c:pt>
                <c:pt idx="11">
                  <c:v>1269</c:v>
                </c:pt>
                <c:pt idx="12">
                  <c:v>30277</c:v>
                </c:pt>
                <c:pt idx="13">
                  <c:v>2478</c:v>
                </c:pt>
                <c:pt idx="14">
                  <c:v>9117</c:v>
                </c:pt>
                <c:pt idx="15">
                  <c:v>1229</c:v>
                </c:pt>
                <c:pt idx="16">
                  <c:v>2921</c:v>
                </c:pt>
                <c:pt idx="17">
                  <c:v>3363</c:v>
                </c:pt>
                <c:pt idx="18">
                  <c:v>6324</c:v>
                </c:pt>
                <c:pt idx="19">
                  <c:v>2329</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127192064"/>
        <c:axId val="127197952"/>
      </c:barChart>
      <c:catAx>
        <c:axId val="127192064"/>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27197952"/>
        <c:crosses val="autoZero"/>
        <c:auto val="1"/>
        <c:lblAlgn val="ctr"/>
        <c:lblOffset val="100"/>
        <c:tickLblSkip val="1"/>
        <c:tickMarkSkip val="1"/>
        <c:noMultiLvlLbl val="0"/>
      </c:catAx>
      <c:valAx>
        <c:axId val="127197952"/>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2719206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126.48273707109701</c:v>
                </c:pt>
                <c:pt idx="1">
                  <c:v>118.85517654346501</c:v>
                </c:pt>
                <c:pt idx="2">
                  <c:v>124.520198383542</c:v>
                </c:pt>
                <c:pt idx="3">
                  <c:v>122.936136363636</c:v>
                </c:pt>
                <c:pt idx="4">
                  <c:v>120.86659574468101</c:v>
                </c:pt>
                <c:pt idx="5">
                  <c:v>131.46622405271799</c:v>
                </c:pt>
                <c:pt idx="6">
                  <c:v>113.011499686913</c:v>
                </c:pt>
                <c:pt idx="7">
                  <c:v>126.31213763806301</c:v>
                </c:pt>
                <c:pt idx="8">
                  <c:v>119.030808901448</c:v>
                </c:pt>
                <c:pt idx="9">
                  <c:v>125.19541064049599</c:v>
                </c:pt>
                <c:pt idx="10">
                  <c:v>119.863362626632</c:v>
                </c:pt>
                <c:pt idx="11">
                  <c:v>119.504381582907</c:v>
                </c:pt>
                <c:pt idx="12">
                  <c:v>119.18642722774599</c:v>
                </c:pt>
                <c:pt idx="13">
                  <c:v>119.136666092943</c:v>
                </c:pt>
                <c:pt idx="14">
                  <c:v>121.458643851179</c:v>
                </c:pt>
                <c:pt idx="15">
                  <c:v>129.11826768128901</c:v>
                </c:pt>
                <c:pt idx="16">
                  <c:v>124.684449843804</c:v>
                </c:pt>
                <c:pt idx="17">
                  <c:v>123.784726326157</c:v>
                </c:pt>
                <c:pt idx="18">
                  <c:v>85.748498599980707</c:v>
                </c:pt>
                <c:pt idx="19">
                  <c:v>113.687940327238</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117.784958535545</c:v>
                </c:pt>
                <c:pt idx="1">
                  <c:v>117.784958535545</c:v>
                </c:pt>
                <c:pt idx="2">
                  <c:v>117.784958535545</c:v>
                </c:pt>
                <c:pt idx="3">
                  <c:v>117.784958535545</c:v>
                </c:pt>
                <c:pt idx="4">
                  <c:v>117.784958535545</c:v>
                </c:pt>
                <c:pt idx="5">
                  <c:v>117.784958535545</c:v>
                </c:pt>
                <c:pt idx="6">
                  <c:v>117.784958535545</c:v>
                </c:pt>
                <c:pt idx="7">
                  <c:v>117.784958535545</c:v>
                </c:pt>
                <c:pt idx="8">
                  <c:v>117.784958535545</c:v>
                </c:pt>
                <c:pt idx="9">
                  <c:v>117.784958535545</c:v>
                </c:pt>
                <c:pt idx="10">
                  <c:v>117.784958535545</c:v>
                </c:pt>
                <c:pt idx="11">
                  <c:v>117.784958535545</c:v>
                </c:pt>
                <c:pt idx="12">
                  <c:v>117.784958535545</c:v>
                </c:pt>
                <c:pt idx="13">
                  <c:v>117.784958535545</c:v>
                </c:pt>
                <c:pt idx="14">
                  <c:v>117.784958535545</c:v>
                </c:pt>
                <c:pt idx="15">
                  <c:v>117.784958535545</c:v>
                </c:pt>
                <c:pt idx="16">
                  <c:v>117.784958535545</c:v>
                </c:pt>
                <c:pt idx="17">
                  <c:v>117.784958535545</c:v>
                </c:pt>
                <c:pt idx="18">
                  <c:v>117.784958535545</c:v>
                </c:pt>
                <c:pt idx="19">
                  <c:v>117.784958535545</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127323136"/>
        <c:axId val="127345408"/>
      </c:lineChart>
      <c:catAx>
        <c:axId val="127323136"/>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27345408"/>
        <c:crosses val="autoZero"/>
        <c:auto val="1"/>
        <c:lblAlgn val="ctr"/>
        <c:lblOffset val="100"/>
        <c:tickLblSkip val="1"/>
        <c:tickMarkSkip val="1"/>
        <c:noMultiLvlLbl val="0"/>
      </c:catAx>
      <c:valAx>
        <c:axId val="127345408"/>
        <c:scaling>
          <c:orientation val="minMax"/>
          <c:min val="82"/>
        </c:scaling>
        <c:delete val="0"/>
        <c:axPos val="l"/>
        <c:numFmt formatCode="0.0" sourceLinked="1"/>
        <c:majorTickMark val="out"/>
        <c:minorTickMark val="none"/>
        <c:tickLblPos val="none"/>
        <c:spPr>
          <a:ln w="9525">
            <a:noFill/>
          </a:ln>
        </c:spPr>
        <c:crossAx val="127323136"/>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11452</c:v>
              </c:pt>
              <c:pt idx="1">
                <c:v>2477</c:v>
              </c:pt>
              <c:pt idx="2">
                <c:v>12400</c:v>
              </c:pt>
              <c:pt idx="3">
                <c:v>3696</c:v>
              </c:pt>
              <c:pt idx="4">
                <c:v>3752</c:v>
              </c:pt>
              <c:pt idx="5">
                <c:v>7289</c:v>
              </c:pt>
              <c:pt idx="6">
                <c:v>2250</c:v>
              </c:pt>
              <c:pt idx="7">
                <c:v>6683</c:v>
              </c:pt>
              <c:pt idx="8">
                <c:v>4165</c:v>
              </c:pt>
              <c:pt idx="9">
                <c:v>7515</c:v>
              </c:pt>
              <c:pt idx="10">
                <c:v>24104</c:v>
              </c:pt>
              <c:pt idx="11">
                <c:v>2504</c:v>
              </c:pt>
              <c:pt idx="12">
                <c:v>28576</c:v>
              </c:pt>
              <c:pt idx="13">
                <c:v>8014</c:v>
              </c:pt>
              <c:pt idx="14">
                <c:v>11410</c:v>
              </c:pt>
              <c:pt idx="15">
                <c:v>5093</c:v>
              </c:pt>
              <c:pt idx="16">
                <c:v>6347</c:v>
              </c:pt>
              <c:pt idx="17">
                <c:v>10683</c:v>
              </c:pt>
              <c:pt idx="18">
                <c:v>3535</c:v>
              </c:pt>
              <c:pt idx="19">
                <c:v>3137</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137156864"/>
        <c:axId val="137236480"/>
      </c:barChart>
      <c:catAx>
        <c:axId val="137156864"/>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137236480"/>
        <c:crosses val="autoZero"/>
        <c:auto val="1"/>
        <c:lblAlgn val="ctr"/>
        <c:lblOffset val="100"/>
        <c:noMultiLvlLbl val="0"/>
      </c:catAx>
      <c:valAx>
        <c:axId val="137236480"/>
        <c:scaling>
          <c:orientation val="minMax"/>
          <c:max val="35000"/>
          <c:min val="0"/>
        </c:scaling>
        <c:delete val="1"/>
        <c:axPos val="l"/>
        <c:numFmt formatCode="General" sourceLinked="1"/>
        <c:majorTickMark val="out"/>
        <c:minorTickMark val="none"/>
        <c:tickLblPos val="none"/>
        <c:crossAx val="137156864"/>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en-US" sz="700">
                <a:solidFill>
                  <a:schemeClr val="tx2"/>
                </a:solidFill>
                <a:latin typeface="Arial" panose="020B0604020202020204" pitchFamily="34" charset="0"/>
                <a:cs typeface="Arial" panose="020B0604020202020204" pitchFamily="34" charset="0"/>
              </a:rPr>
              <a:t>Variação</a:t>
            </a:r>
            <a:r>
              <a:rPr lang="en-US" sz="700" baseline="0">
                <a:solidFill>
                  <a:schemeClr val="tx2"/>
                </a:solidFill>
                <a:latin typeface="Arial" panose="020B0604020202020204" pitchFamily="34" charset="0"/>
                <a:cs typeface="Arial" panose="020B0604020202020204" pitchFamily="34" charset="0"/>
              </a:rPr>
              <a:t> </a:t>
            </a:r>
            <a:r>
              <a:rPr lang="en-US" sz="700">
                <a:solidFill>
                  <a:schemeClr val="tx2"/>
                </a:solidFill>
                <a:latin typeface="Arial" panose="020B0604020202020204" pitchFamily="34" charset="0"/>
                <a:cs typeface="Arial" panose="020B0604020202020204" pitchFamily="34" charset="0"/>
              </a:rPr>
              <a:t>Homóloga % (fev.</a:t>
            </a:r>
            <a:r>
              <a:rPr lang="en-US" sz="700" baseline="0">
                <a:solidFill>
                  <a:schemeClr val="tx2"/>
                </a:solidFill>
                <a:latin typeface="Arial" panose="020B0604020202020204" pitchFamily="34" charset="0"/>
                <a:cs typeface="Arial" panose="020B0604020202020204" pitchFamily="34" charset="0"/>
              </a:rPr>
              <a:t> 2019 / fev. 2018)</a:t>
            </a:r>
            <a:endParaRPr lang="en-US" sz="700">
              <a:solidFill>
                <a:schemeClr val="tx2"/>
              </a:solidFill>
              <a:latin typeface="Arial" panose="020B0604020202020204" pitchFamily="34" charset="0"/>
              <a:cs typeface="Arial" panose="020B0604020202020204" pitchFamily="34" charset="0"/>
            </a:endParaRPr>
          </a:p>
        </c:rich>
      </c:tx>
      <c:layout>
        <c:manualLayout>
          <c:xMode val="edge"/>
          <c:yMode val="edge"/>
          <c:x val="0.14095552741222034"/>
          <c:y val="2.5782823658670566E-3"/>
        </c:manualLayout>
      </c:layout>
      <c:overlay val="0"/>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1.7051509769094197</c:v>
              </c:pt>
              <c:pt idx="1">
                <c:v>-3.8804811796662841</c:v>
              </c:pt>
              <c:pt idx="2">
                <c:v>1.0183299389002087</c:v>
              </c:pt>
              <c:pt idx="3">
                <c:v>-2.5059351094697924</c:v>
              </c:pt>
              <c:pt idx="4">
                <c:v>0.67078078883819892</c:v>
              </c:pt>
              <c:pt idx="5">
                <c:v>-1.7787360194043922</c:v>
              </c:pt>
              <c:pt idx="6">
                <c:v>-2.8497409326424861</c:v>
              </c:pt>
              <c:pt idx="7">
                <c:v>-0.50617835343159667</c:v>
              </c:pt>
              <c:pt idx="8">
                <c:v>-1.092377107575393</c:v>
              </c:pt>
              <c:pt idx="9">
                <c:v>-1.3002364066193817</c:v>
              </c:pt>
              <c:pt idx="10">
                <c:v>-1.6002612671456529</c:v>
              </c:pt>
              <c:pt idx="11">
                <c:v>-3.7663335895465</c:v>
              </c:pt>
              <c:pt idx="12">
                <c:v>4.4444444444444509</c:v>
              </c:pt>
              <c:pt idx="13">
                <c:v>-2.1728515625</c:v>
              </c:pt>
              <c:pt idx="14">
                <c:v>0.63503263362145734</c:v>
              </c:pt>
              <c:pt idx="15">
                <c:v>-3.0089506760617057</c:v>
              </c:pt>
              <c:pt idx="16">
                <c:v>-2.7875631796599798</c:v>
              </c:pt>
              <c:pt idx="17">
                <c:v>-1.8467475192943783</c:v>
              </c:pt>
              <c:pt idx="18">
                <c:v>-2.4558498896247283</c:v>
              </c:pt>
              <c:pt idx="19">
                <c:v>-2.3653906006847136</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137339648"/>
        <c:axId val="137341184"/>
      </c:barChart>
      <c:catAx>
        <c:axId val="137339648"/>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37341184"/>
        <c:crosses val="autoZero"/>
        <c:auto val="1"/>
        <c:lblAlgn val="ctr"/>
        <c:lblOffset val="100"/>
        <c:noMultiLvlLbl val="0"/>
      </c:catAx>
      <c:valAx>
        <c:axId val="137341184"/>
        <c:scaling>
          <c:orientation val="minMax"/>
          <c:max val="5.5"/>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37339648"/>
        <c:crosses val="autoZero"/>
        <c:crossBetween val="between"/>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0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6">
                <c:v> </c:v>
              </c:pt>
              <c:pt idx="197">
                <c:v> </c:v>
              </c:pt>
              <c:pt idx="198">
                <c:v> </c:v>
              </c:pt>
              <c:pt idx="199">
                <c:v> </c:v>
              </c:pt>
              <c:pt idx="200">
                <c:v> </c:v>
              </c:pt>
              <c:pt idx="201">
                <c:v> </c:v>
              </c:pt>
              <c:pt idx="202">
                <c:v> </c:v>
              </c:pt>
              <c:pt idx="203">
                <c:v> </c:v>
              </c:pt>
              <c:pt idx="204">
                <c:v> </c:v>
              </c:pt>
              <c:pt idx="205">
                <c:v> </c:v>
              </c:pt>
            </c:strLit>
          </c:cat>
          <c:val>
            <c:numLit>
              <c:formatCode>0.0</c:formatCode>
              <c:ptCount val="194"/>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numLit>
          </c:val>
          <c:smooth val="0"/>
          <c:extLst>
            <c:ext xmlns:c16="http://schemas.microsoft.com/office/drawing/2014/chart" uri="{C3380CC4-5D6E-409C-BE32-E72D297353CC}">
              <c16:uniqueId val="{00000000-F625-4476-93B4-E28152EC9C37}"/>
            </c:ext>
          </c:extLst>
        </c:ser>
        <c:ser>
          <c:idx val="1"/>
          <c:order val="1"/>
          <c:tx>
            <c:v>iconfianca</c:v>
          </c:tx>
          <c:spPr>
            <a:ln w="25400">
              <a:solidFill>
                <a:schemeClr val="accent2"/>
              </a:solidFill>
              <a:prstDash val="solid"/>
            </a:ln>
          </c:spPr>
          <c:marker>
            <c:symbol val="none"/>
          </c:marker>
          <c:cat>
            <c:strLit>
              <c:ptCount val="20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6">
                <c:v> </c:v>
              </c:pt>
              <c:pt idx="197">
                <c:v> </c:v>
              </c:pt>
              <c:pt idx="198">
                <c:v> </c:v>
              </c:pt>
              <c:pt idx="199">
                <c:v> </c:v>
              </c:pt>
              <c:pt idx="200">
                <c:v> </c:v>
              </c:pt>
              <c:pt idx="201">
                <c:v> </c:v>
              </c:pt>
              <c:pt idx="202">
                <c:v> </c:v>
              </c:pt>
              <c:pt idx="203">
                <c:v> </c:v>
              </c:pt>
              <c:pt idx="204">
                <c:v> </c:v>
              </c:pt>
              <c:pt idx="205">
                <c:v> </c:v>
              </c:pt>
            </c:strLit>
          </c:cat>
          <c:val>
            <c:numLit>
              <c:formatCode>0.0</c:formatCode>
              <c:ptCount val="194"/>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-14.756605413171352</c:v>
              </c:pt>
              <c:pt idx="149">
                <c:v>-14.879618965193918</c:v>
              </c:pt>
              <c:pt idx="150">
                <c:v>-14.980524145843717</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numLit>
          </c:val>
          <c:smooth val="0"/>
          <c:extLst>
            <c:ext xmlns:c16="http://schemas.microsoft.com/office/drawing/2014/chart" uri="{C3380CC4-5D6E-409C-BE32-E72D297353CC}">
              <c16:uniqueId val="{00000001-F625-4476-93B4-E28152EC9C37}"/>
            </c:ext>
          </c:extLst>
        </c:ser>
        <c:dLbls>
          <c:showLegendKey val="0"/>
          <c:showVal val="0"/>
          <c:showCatName val="0"/>
          <c:showSerName val="0"/>
          <c:showPercent val="0"/>
          <c:showBubbleSize val="0"/>
        </c:dLbls>
        <c:smooth val="0"/>
        <c:axId val="152763392"/>
        <c:axId val="152785664"/>
      </c:lineChart>
      <c:catAx>
        <c:axId val="15276339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52785664"/>
        <c:crosses val="autoZero"/>
        <c:auto val="1"/>
        <c:lblAlgn val="ctr"/>
        <c:lblOffset val="100"/>
        <c:tickLblSkip val="6"/>
        <c:tickMarkSkip val="1"/>
        <c:noMultiLvlLbl val="0"/>
      </c:catAx>
      <c:valAx>
        <c:axId val="152785664"/>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52763392"/>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0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6">
                <c:v> </c:v>
              </c:pt>
              <c:pt idx="197">
                <c:v> </c:v>
              </c:pt>
              <c:pt idx="198">
                <c:v> </c:v>
              </c:pt>
              <c:pt idx="199">
                <c:v> </c:v>
              </c:pt>
              <c:pt idx="200">
                <c:v> </c:v>
              </c:pt>
              <c:pt idx="201">
                <c:v> </c:v>
              </c:pt>
              <c:pt idx="202">
                <c:v> </c:v>
              </c:pt>
              <c:pt idx="203">
                <c:v> </c:v>
              </c:pt>
              <c:pt idx="204">
                <c:v> </c:v>
              </c:pt>
              <c:pt idx="205">
                <c:v> </c:v>
              </c:pt>
            </c:strLit>
          </c:cat>
          <c:val>
            <c:numLit>
              <c:formatCode>0.0</c:formatCode>
              <c:ptCount val="194"/>
              <c:pt idx="0">
                <c:v>-0.37105354407105728</c:v>
              </c:pt>
              <c:pt idx="1">
                <c:v>-0.22970594203001043</c:v>
              </c:pt>
              <c:pt idx="2">
                <c:v>-0.3716324998195748</c:v>
              </c:pt>
              <c:pt idx="3">
                <c:v>-0.30208664165282778</c:v>
              </c:pt>
              <c:pt idx="4">
                <c:v>-0.51818911199243078</c:v>
              </c:pt>
              <c:pt idx="5">
                <c:v>-0.43334614251608128</c:v>
              </c:pt>
              <c:pt idx="6">
                <c:v>-0.35029752036701833</c:v>
              </c:pt>
              <c:pt idx="7">
                <c:v>-0.10083508608516173</c:v>
              </c:pt>
              <c:pt idx="8">
                <c:v>0.11986647467182171</c:v>
              </c:pt>
              <c:pt idx="9">
                <c:v>0.40251277347395154</c:v>
              </c:pt>
              <c:pt idx="10">
                <c:v>0.5010692861860564</c:v>
              </c:pt>
              <c:pt idx="11">
                <c:v>0.51364153499762266</c:v>
              </c:pt>
              <c:pt idx="12">
                <c:v>0.42350678126735192</c:v>
              </c:pt>
              <c:pt idx="13">
                <c:v>0.40131159921453047</c:v>
              </c:pt>
              <c:pt idx="14">
                <c:v>0.44015145986210141</c:v>
              </c:pt>
              <c:pt idx="15">
                <c:v>0.60876084123999319</c:v>
              </c:pt>
              <c:pt idx="16">
                <c:v>0.89960857112615389</c:v>
              </c:pt>
              <c:pt idx="17">
                <c:v>1.0940725129005326</c:v>
              </c:pt>
              <c:pt idx="18">
                <c:v>1.1929212882608529</c:v>
              </c:pt>
              <c:pt idx="19">
                <c:v>1.2404206382899041</c:v>
              </c:pt>
              <c:pt idx="20">
                <c:v>1.2713177368767818</c:v>
              </c:pt>
              <c:pt idx="21">
                <c:v>1.2028589444540303</c:v>
              </c:pt>
              <c:pt idx="22">
                <c:v>0.96812108918496109</c:v>
              </c:pt>
              <c:pt idx="23">
                <c:v>0.74672851088351133</c:v>
              </c:pt>
              <c:pt idx="24">
                <c:v>0.68577603985010938</c:v>
              </c:pt>
              <c:pt idx="25">
                <c:v>0.78459397651247376</c:v>
              </c:pt>
              <c:pt idx="26">
                <c:v>0.94794175748044263</c:v>
              </c:pt>
              <c:pt idx="27">
                <c:v>0.9940467182670405</c:v>
              </c:pt>
              <c:pt idx="28">
                <c:v>0.9709749301506313</c:v>
              </c:pt>
              <c:pt idx="29">
                <c:v>0.81505547758753716</c:v>
              </c:pt>
              <c:pt idx="30">
                <c:v>0.51753665692555884</c:v>
              </c:pt>
              <c:pt idx="31">
                <c:v>0.33987961702078917</c:v>
              </c:pt>
              <c:pt idx="32">
                <c:v>0.25556539488680846</c:v>
              </c:pt>
              <c:pt idx="33">
                <c:v>0.39712453830016442</c:v>
              </c:pt>
              <c:pt idx="34">
                <c:v>0.29803151517119131</c:v>
              </c:pt>
              <c:pt idx="35">
                <c:v>0.3933609486484439</c:v>
              </c:pt>
              <c:pt idx="36">
                <c:v>0.33867021761850302</c:v>
              </c:pt>
              <c:pt idx="37">
                <c:v>0.58033692324127839</c:v>
              </c:pt>
              <c:pt idx="38">
                <c:v>0.48680402313165166</c:v>
              </c:pt>
              <c:pt idx="39">
                <c:v>0.64625221543862865</c:v>
              </c:pt>
              <c:pt idx="40">
                <c:v>0.53240405752368514</c:v>
              </c:pt>
              <c:pt idx="41">
                <c:v>0.82024182480917862</c:v>
              </c:pt>
              <c:pt idx="42">
                <c:v>0.91703336629682353</c:v>
              </c:pt>
              <c:pt idx="43">
                <c:v>1.0664973633284633</c:v>
              </c:pt>
              <c:pt idx="44">
                <c:v>1.0547992733914484</c:v>
              </c:pt>
              <c:pt idx="45">
                <c:v>1.178823742966137</c:v>
              </c:pt>
              <c:pt idx="46">
                <c:v>1.1831264756036617</c:v>
              </c:pt>
              <c:pt idx="47">
                <c:v>1.00045163921425</c:v>
              </c:pt>
              <c:pt idx="48">
                <c:v>0.87744676437657032</c:v>
              </c:pt>
              <c:pt idx="49">
                <c:v>0.95677760437831127</c:v>
              </c:pt>
              <c:pt idx="50">
                <c:v>1.2456277233249193</c:v>
              </c:pt>
              <c:pt idx="51">
                <c:v>1.3975736608098954</c:v>
              </c:pt>
              <c:pt idx="52">
                <c:v>1.5489451303055588</c:v>
              </c:pt>
              <c:pt idx="53">
                <c:v>1.5956268365392725</c:v>
              </c:pt>
              <c:pt idx="54">
                <c:v>1.4730963946410758</c:v>
              </c:pt>
              <c:pt idx="55">
                <c:v>1.4715728285176957</c:v>
              </c:pt>
              <c:pt idx="56">
                <c:v>1.4922758110750818</c:v>
              </c:pt>
              <c:pt idx="57">
                <c:v>1.5735337588898539</c:v>
              </c:pt>
              <c:pt idx="58">
                <c:v>1.5130553134915685</c:v>
              </c:pt>
              <c:pt idx="59">
                <c:v>1.3821104315512016</c:v>
              </c:pt>
              <c:pt idx="60">
                <c:v>1.3223888448469652</c:v>
              </c:pt>
              <c:pt idx="61">
                <c:v>1.3332043225159269</c:v>
              </c:pt>
              <c:pt idx="62">
                <c:v>1.5342473749973795</c:v>
              </c:pt>
              <c:pt idx="63">
                <c:v>1.5911705721423606</c:v>
              </c:pt>
              <c:pt idx="64">
                <c:v>1.5534559408390503</c:v>
              </c:pt>
              <c:pt idx="65">
                <c:v>1.1711454611723107</c:v>
              </c:pt>
              <c:pt idx="66">
                <c:v>0.88418225750595081</c:v>
              </c:pt>
              <c:pt idx="67">
                <c:v>0.71784084523980585</c:v>
              </c:pt>
              <c:pt idx="68">
                <c:v>0.62631067096783377</c:v>
              </c:pt>
              <c:pt idx="69">
                <c:v>0.31111337082633128</c:v>
              </c:pt>
              <c:pt idx="70">
                <c:v>-0.39206756106720669</c:v>
              </c:pt>
              <c:pt idx="71">
                <c:v>-1.0778977735187631</c:v>
              </c:pt>
              <c:pt idx="72">
                <c:v>-1.5720625084584736</c:v>
              </c:pt>
              <c:pt idx="73">
                <c:v>-1.9174762989407887</c:v>
              </c:pt>
              <c:pt idx="74">
                <c:v>-1.9865533849541692</c:v>
              </c:pt>
              <c:pt idx="75">
                <c:v>-2.0012159779880183</c:v>
              </c:pt>
              <c:pt idx="76">
                <c:v>-1.6029040387593521</c:v>
              </c:pt>
              <c:pt idx="77">
                <c:v>-1.2630876113881324</c:v>
              </c:pt>
              <c:pt idx="78">
                <c:v>-0.85622863490167556</c:v>
              </c:pt>
              <c:pt idx="79">
                <c:v>-0.46307523861771582</c:v>
              </c:pt>
              <c:pt idx="80">
                <c:v>-0.13511771928937794</c:v>
              </c:pt>
              <c:pt idx="81">
                <c:v>0.17836179442934902</c:v>
              </c:pt>
              <c:pt idx="82">
                <c:v>0.11728962270466242</c:v>
              </c:pt>
              <c:pt idx="83">
                <c:v>1.65512694621478E-2</c:v>
              </c:pt>
              <c:pt idx="84">
                <c:v>-0.13466200595481648</c:v>
              </c:pt>
              <c:pt idx="85">
                <c:v>-0.20855958888996751</c:v>
              </c:pt>
              <c:pt idx="86">
                <c:v>-0.10831952867728853</c:v>
              </c:pt>
              <c:pt idx="87">
                <c:v>6.0296501894985255E-2</c:v>
              </c:pt>
              <c:pt idx="88">
                <c:v>0.24387221873837361</c:v>
              </c:pt>
              <c:pt idx="89">
                <c:v>0.31217965332319669</c:v>
              </c:pt>
              <c:pt idx="90">
                <c:v>0.24351973522343459</c:v>
              </c:pt>
              <c:pt idx="91">
                <c:v>0.22018180534024312</c:v>
              </c:pt>
              <c:pt idx="92">
                <c:v>0.22662612441625238</c:v>
              </c:pt>
              <c:pt idx="93">
                <c:v>3.6850877544447949E-2</c:v>
              </c:pt>
              <c:pt idx="94">
                <c:v>-0.21843503255441105</c:v>
              </c:pt>
              <c:pt idx="95">
                <c:v>-0.68551494417805614</c:v>
              </c:pt>
              <c:pt idx="96">
                <c:v>-0.86583092447510457</c:v>
              </c:pt>
              <c:pt idx="97">
                <c:v>-1.0287670898450778</c:v>
              </c:pt>
              <c:pt idx="98">
                <c:v>-1.0860355824176109</c:v>
              </c:pt>
              <c:pt idx="99">
                <c:v>-1.2824472088714016</c:v>
              </c:pt>
              <c:pt idx="100">
                <c:v>-1.4525034062052813</c:v>
              </c:pt>
              <c:pt idx="101">
                <c:v>-1.6129479874232231</c:v>
              </c:pt>
              <c:pt idx="102">
                <c:v>-1.7490312462785853</c:v>
              </c:pt>
              <c:pt idx="103">
                <c:v>-1.9053928724967875</c:v>
              </c:pt>
              <c:pt idx="104">
                <c:v>-2.1219077629967273</c:v>
              </c:pt>
              <c:pt idx="105">
                <c:v>-2.3787604776500335</c:v>
              </c:pt>
              <c:pt idx="106">
                <c:v>-2.8026910892679044</c:v>
              </c:pt>
              <c:pt idx="107">
                <c:v>-3.2207133626945152</c:v>
              </c:pt>
              <c:pt idx="108">
                <c:v>-3.5070021409063812</c:v>
              </c:pt>
              <c:pt idx="109">
                <c:v>-3.6556198367650303</c:v>
              </c:pt>
              <c:pt idx="110">
                <c:v>-3.6387307794674681</c:v>
              </c:pt>
              <c:pt idx="111">
                <c:v>-3.5558949496671355</c:v>
              </c:pt>
              <c:pt idx="112">
                <c:v>-3.5276113375656957</c:v>
              </c:pt>
              <c:pt idx="113">
                <c:v>-3.3677139328959029</c:v>
              </c:pt>
              <c:pt idx="114">
                <c:v>-3.2841863766893789</c:v>
              </c:pt>
              <c:pt idx="115">
                <c:v>-3.0076156623871459</c:v>
              </c:pt>
              <c:pt idx="116">
                <c:v>-3.1735639526549231</c:v>
              </c:pt>
              <c:pt idx="117">
                <c:v>-3.4910853599857634</c:v>
              </c:pt>
              <c:pt idx="118">
                <c:v>-3.7966044092700311</c:v>
              </c:pt>
              <c:pt idx="119">
                <c:v>-3.8588969802389435</c:v>
              </c:pt>
              <c:pt idx="120">
                <c:v>-3.7750413624655637</c:v>
              </c:pt>
              <c:pt idx="121">
                <c:v>-3.671192125667686</c:v>
              </c:pt>
              <c:pt idx="122">
                <c:v>-3.3525396811653945</c:v>
              </c:pt>
              <c:pt idx="123">
                <c:v>-3.06329199584304</c:v>
              </c:pt>
              <c:pt idx="124">
                <c:v>-2.7437684015407795</c:v>
              </c:pt>
              <c:pt idx="125">
                <c:v>-2.4960187609187621</c:v>
              </c:pt>
              <c:pt idx="126">
                <c:v>-2.2174137970821239</c:v>
              </c:pt>
              <c:pt idx="127">
                <c:v>-1.7832707003870962</c:v>
              </c:pt>
              <c:pt idx="128">
                <c:v>-1.4721881656612417</c:v>
              </c:pt>
              <c:pt idx="129">
                <c:v>-1.2181300673013686</c:v>
              </c:pt>
              <c:pt idx="130">
                <c:v>-1.0906870311553425</c:v>
              </c:pt>
              <c:pt idx="131">
                <c:v>-0.93105686565426382</c:v>
              </c:pt>
              <c:pt idx="132">
                <c:v>-0.67042632081108744</c:v>
              </c:pt>
              <c:pt idx="133">
                <c:v>-0.43072312378034799</c:v>
              </c:pt>
              <c:pt idx="134">
                <c:v>-0.18738004496306609</c:v>
              </c:pt>
              <c:pt idx="135">
                <c:v>-4.5467425149869206E-2</c:v>
              </c:pt>
              <c:pt idx="136">
                <c:v>0.16406103468828651</c:v>
              </c:pt>
              <c:pt idx="137">
                <c:v>0.38476368386747856</c:v>
              </c:pt>
              <c:pt idx="138">
                <c:v>0.57066755838346417</c:v>
              </c:pt>
              <c:pt idx="139">
                <c:v>0.63555426923592262</c:v>
              </c:pt>
              <c:pt idx="140">
                <c:v>0.57237088723844609</c:v>
              </c:pt>
              <c:pt idx="141">
                <c:v>0.59813604602018344</c:v>
              </c:pt>
              <c:pt idx="142">
                <c:v>0.41960515229635431</c:v>
              </c:pt>
              <c:pt idx="143">
                <c:v>0.23320120784188925</c:v>
              </c:pt>
              <c:pt idx="144">
                <c:v>0.31969142992600097</c:v>
              </c:pt>
              <c:pt idx="145">
                <c:v>0.35966173377325655</c:v>
              </c:pt>
              <c:pt idx="146">
                <c:v>0.6904796207212448</c:v>
              </c:pt>
              <c:pt idx="147">
                <c:v>0.84569037809900605</c:v>
              </c:pt>
              <c:pt idx="148">
                <c:v>1.1980375842612851</c:v>
              </c:pt>
              <c:pt idx="149">
                <c:v>1.3049191865991583</c:v>
              </c:pt>
              <c:pt idx="150">
                <c:v>1.3817759114461259</c:v>
              </c:pt>
              <c:pt idx="151">
                <c:v>1.4236230206765108</c:v>
              </c:pt>
              <c:pt idx="152">
                <c:v>1.4449497999981706</c:v>
              </c:pt>
              <c:pt idx="153">
                <c:v>1.2028457716693053</c:v>
              </c:pt>
              <c:pt idx="154">
                <c:v>0.97245632525519432</c:v>
              </c:pt>
              <c:pt idx="155">
                <c:v>0.74521834684532351</c:v>
              </c:pt>
              <c:pt idx="156">
                <c:v>0.81802476843142324</c:v>
              </c:pt>
              <c:pt idx="157">
                <c:v>0.85368549706930552</c:v>
              </c:pt>
              <c:pt idx="158">
                <c:v>1.0425666224012722</c:v>
              </c:pt>
              <c:pt idx="159">
                <c:v>1.1574558456829662</c:v>
              </c:pt>
              <c:pt idx="160">
                <c:v>1.2424697637882423</c:v>
              </c:pt>
              <c:pt idx="161">
                <c:v>1.2473873669025612</c:v>
              </c:pt>
              <c:pt idx="162">
                <c:v>1.2563215073194585</c:v>
              </c:pt>
              <c:pt idx="163">
                <c:v>1.3602601621273607</c:v>
              </c:pt>
              <c:pt idx="164">
                <c:v>1.4050825640585687</c:v>
              </c:pt>
              <c:pt idx="165">
                <c:v>1.3870259695653289</c:v>
              </c:pt>
              <c:pt idx="166">
                <c:v>1.2946807941747123</c:v>
              </c:pt>
              <c:pt idx="167">
                <c:v>1.2192114679279422</c:v>
              </c:pt>
              <c:pt idx="168">
                <c:v>1.2680706346777897</c:v>
              </c:pt>
              <c:pt idx="169">
                <c:v>1.4424950788371791</c:v>
              </c:pt>
              <c:pt idx="170">
                <c:v>1.6521434008514395</c:v>
              </c:pt>
              <c:pt idx="171">
                <c:v>1.8636433746976291</c:v>
              </c:pt>
              <c:pt idx="172">
                <c:v>2.032895237239873</c:v>
              </c:pt>
              <c:pt idx="173">
                <c:v>2.2007754692218331</c:v>
              </c:pt>
              <c:pt idx="174">
                <c:v>2.2735416786609495</c:v>
              </c:pt>
              <c:pt idx="175">
                <c:v>2.2213575971620032</c:v>
              </c:pt>
              <c:pt idx="176">
                <c:v>2.2388220017189311</c:v>
              </c:pt>
              <c:pt idx="177">
                <c:v>2.1934122416328519</c:v>
              </c:pt>
              <c:pt idx="178">
                <c:v>2.1697493846337021</c:v>
              </c:pt>
              <c:pt idx="179">
                <c:v>1.9999133375213429</c:v>
              </c:pt>
              <c:pt idx="180">
                <c:v>1.9985477154149649</c:v>
              </c:pt>
              <c:pt idx="181">
                <c:v>1.9859122059409107</c:v>
              </c:pt>
              <c:pt idx="182">
                <c:v>2.1362426731859681</c:v>
              </c:pt>
              <c:pt idx="183">
                <c:v>2.1888440328557435</c:v>
              </c:pt>
              <c:pt idx="184">
                <c:v>2.3558560622312887</c:v>
              </c:pt>
              <c:pt idx="185">
                <c:v>2.508399571400882</c:v>
              </c:pt>
              <c:pt idx="186">
                <c:v>2.5631104138051399</c:v>
              </c:pt>
              <c:pt idx="187">
                <c:v>2.5852278153980404</c:v>
              </c:pt>
              <c:pt idx="188">
                <c:v>2.4989824750400458</c:v>
              </c:pt>
              <c:pt idx="189">
                <c:v>2.4607378542255764</c:v>
              </c:pt>
              <c:pt idx="190">
                <c:v>2.3111329452174574</c:v>
              </c:pt>
              <c:pt idx="191">
                <c:v>2.2041184759840515</c:v>
              </c:pt>
              <c:pt idx="192">
                <c:v>2.1162968722416933</c:v>
              </c:pt>
              <c:pt idx="193">
                <c:v>2.2434845939687609</c:v>
              </c:pt>
            </c:numLit>
          </c:val>
          <c:smooth val="0"/>
          <c:extLst>
            <c:ext xmlns:c16="http://schemas.microsoft.com/office/drawing/2014/chart" uri="{C3380CC4-5D6E-409C-BE32-E72D297353CC}">
              <c16:uniqueId val="{00000000-E6F4-4D73-A250-667FA57CF3AE}"/>
            </c:ext>
          </c:extLst>
        </c:ser>
        <c:dLbls>
          <c:showLegendKey val="0"/>
          <c:showVal val="0"/>
          <c:showCatName val="0"/>
          <c:showSerName val="1"/>
          <c:showPercent val="0"/>
          <c:showBubbleSize val="0"/>
        </c:dLbls>
        <c:smooth val="0"/>
        <c:axId val="152905984"/>
        <c:axId val="152908160"/>
      </c:lineChart>
      <c:catAx>
        <c:axId val="152905984"/>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52908160"/>
        <c:crosses val="autoZero"/>
        <c:auto val="1"/>
        <c:lblAlgn val="ctr"/>
        <c:lblOffset val="100"/>
        <c:tickLblSkip val="1"/>
        <c:tickMarkSkip val="1"/>
        <c:noMultiLvlLbl val="0"/>
      </c:catAx>
      <c:valAx>
        <c:axId val="152908160"/>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52905984"/>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0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6">
                <c:v> </c:v>
              </c:pt>
              <c:pt idx="197">
                <c:v> </c:v>
              </c:pt>
              <c:pt idx="198">
                <c:v> </c:v>
              </c:pt>
              <c:pt idx="199">
                <c:v> </c:v>
              </c:pt>
              <c:pt idx="200">
                <c:v> </c:v>
              </c:pt>
              <c:pt idx="201">
                <c:v> </c:v>
              </c:pt>
              <c:pt idx="202">
                <c:v> </c:v>
              </c:pt>
              <c:pt idx="203">
                <c:v> </c:v>
              </c:pt>
              <c:pt idx="204">
                <c:v> </c:v>
              </c:pt>
              <c:pt idx="205">
                <c:v> </c:v>
              </c:pt>
            </c:strLit>
          </c:cat>
          <c:val>
            <c:numLit>
              <c:formatCode>0.000</c:formatCode>
              <c:ptCount val="193"/>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c:v>18.920000000000002</c:v>
              </c:pt>
            </c:numLit>
          </c:val>
          <c:smooth val="0"/>
          <c:extLst>
            <c:ext xmlns:c16="http://schemas.microsoft.com/office/drawing/2014/chart" uri="{C3380CC4-5D6E-409C-BE32-E72D297353CC}">
              <c16:uniqueId val="{00000000-82D8-49B9-BF45-B8E73E84C94F}"/>
            </c:ext>
          </c:extLst>
        </c:ser>
        <c:dLbls>
          <c:showLegendKey val="0"/>
          <c:showVal val="0"/>
          <c:showCatName val="0"/>
          <c:showSerName val="0"/>
          <c:showPercent val="0"/>
          <c:showBubbleSize val="0"/>
        </c:dLbls>
        <c:smooth val="0"/>
        <c:axId val="152945024"/>
        <c:axId val="152946560"/>
      </c:lineChart>
      <c:catAx>
        <c:axId val="15294502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52946560"/>
        <c:crosses val="autoZero"/>
        <c:auto val="1"/>
        <c:lblAlgn val="ctr"/>
        <c:lblOffset val="100"/>
        <c:tickLblSkip val="1"/>
        <c:tickMarkSkip val="1"/>
        <c:noMultiLvlLbl val="0"/>
      </c:catAx>
      <c:valAx>
        <c:axId val="152946560"/>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52945024"/>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3456205698838541"/>
                  <c:y val="-7.7522083933056748E-2"/>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8D3-4B09-8506-1221F4846C4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6">
                <c:v> </c:v>
              </c:pt>
              <c:pt idx="197">
                <c:v> </c:v>
              </c:pt>
              <c:pt idx="198">
                <c:v> </c:v>
              </c:pt>
              <c:pt idx="199">
                <c:v> </c:v>
              </c:pt>
              <c:pt idx="200">
                <c:v> </c:v>
              </c:pt>
              <c:pt idx="201">
                <c:v> </c:v>
              </c:pt>
              <c:pt idx="202">
                <c:v> </c:v>
              </c:pt>
              <c:pt idx="203">
                <c:v> </c:v>
              </c:pt>
              <c:pt idx="204">
                <c:v> </c:v>
              </c:pt>
              <c:pt idx="205">
                <c:v> </c:v>
              </c:pt>
            </c:strLit>
          </c:cat>
          <c:val>
            <c:numLit>
              <c:formatCode>0.0</c:formatCode>
              <c:ptCount val="194"/>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pt idx="188">
                <c:v>-11.639681422466667</c:v>
              </c:pt>
              <c:pt idx="189">
                <c:v>-11.231826852533333</c:v>
              </c:pt>
              <c:pt idx="190">
                <c:v>-10.250411420116668</c:v>
              </c:pt>
              <c:pt idx="191">
                <c:v>-8.6206880298499993</c:v>
              </c:pt>
              <c:pt idx="192">
                <c:v>-9.3361975021166668</c:v>
              </c:pt>
              <c:pt idx="193">
                <c:v>-7.832933099049999</c:v>
              </c:pt>
            </c:numLit>
          </c:val>
          <c:smooth val="0"/>
          <c:extLst>
            <c:ext xmlns:c16="http://schemas.microsoft.com/office/drawing/2014/chart" uri="{C3380CC4-5D6E-409C-BE32-E72D297353CC}">
              <c16:uniqueId val="{00000001-88D3-4B09-8506-1221F4846C40}"/>
            </c:ext>
          </c:extLst>
        </c:ser>
        <c:ser>
          <c:idx val="1"/>
          <c:order val="1"/>
          <c:tx>
            <c:v>industria</c:v>
          </c:tx>
          <c:spPr>
            <a:ln w="25400">
              <a:solidFill>
                <a:schemeClr val="tx2"/>
              </a:solidFill>
              <a:prstDash val="solid"/>
            </a:ln>
          </c:spPr>
          <c:marker>
            <c:symbol val="none"/>
          </c:marker>
          <c:dLbls>
            <c:dLbl>
              <c:idx val="3"/>
              <c:layout>
                <c:manualLayout>
                  <c:x val="0.58738324869154668"/>
                  <c:y val="0.25520277707222083"/>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8D3-4B09-8506-1221F4846C40}"/>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6">
                <c:v> </c:v>
              </c:pt>
              <c:pt idx="197">
                <c:v> </c:v>
              </c:pt>
              <c:pt idx="198">
                <c:v> </c:v>
              </c:pt>
              <c:pt idx="199">
                <c:v> </c:v>
              </c:pt>
              <c:pt idx="200">
                <c:v> </c:v>
              </c:pt>
              <c:pt idx="201">
                <c:v> </c:v>
              </c:pt>
              <c:pt idx="202">
                <c:v> </c:v>
              </c:pt>
              <c:pt idx="203">
                <c:v> </c:v>
              </c:pt>
              <c:pt idx="204">
                <c:v> </c:v>
              </c:pt>
              <c:pt idx="205">
                <c:v> </c:v>
              </c:pt>
            </c:strLit>
          </c:cat>
          <c:val>
            <c:numLit>
              <c:formatCode>0.0</c:formatCode>
              <c:ptCount val="194"/>
              <c:pt idx="0">
                <c:v>-10.582745087365167</c:v>
              </c:pt>
              <c:pt idx="1">
                <c:v>-11.502711556339525</c:v>
              </c:pt>
              <c:pt idx="2">
                <c:v>-13.480478803424996</c:v>
              </c:pt>
              <c:pt idx="3">
                <c:v>-15.153231691647216</c:v>
              </c:pt>
              <c:pt idx="4">
                <c:v>-15.425225495313887</c:v>
              </c:pt>
              <c:pt idx="5">
                <c:v>-13.50376881109166</c:v>
              </c:pt>
              <c:pt idx="6">
                <c:v>-10.880567394869439</c:v>
              </c:pt>
              <c:pt idx="7">
                <c:v>-9.1656194078694408</c:v>
              </c:pt>
              <c:pt idx="8">
                <c:v>-8.3870233179805513</c:v>
              </c:pt>
              <c:pt idx="9">
                <c:v>-8.7268709322027735</c:v>
              </c:pt>
              <c:pt idx="10">
                <c:v>-9.8204461566472165</c:v>
              </c:pt>
              <c:pt idx="11">
                <c:v>-9.5964743342027727</c:v>
              </c:pt>
              <c:pt idx="12">
                <c:v>-8.1948060503138844</c:v>
              </c:pt>
              <c:pt idx="13">
                <c:v>-6.9794642193138854</c:v>
              </c:pt>
              <c:pt idx="14">
                <c:v>-7.00296143486944</c:v>
              </c:pt>
              <c:pt idx="15">
                <c:v>-7.4153248060916619</c:v>
              </c:pt>
              <c:pt idx="16">
                <c:v>-6.5738993028694397</c:v>
              </c:pt>
              <c:pt idx="17">
                <c:v>-4.9788161030916633</c:v>
              </c:pt>
              <c:pt idx="18">
                <c:v>-3.4691535720916638</c:v>
              </c:pt>
              <c:pt idx="19">
                <c:v>-1.7233843364249974</c:v>
              </c:pt>
              <c:pt idx="20">
                <c:v>-2.3147105972027746</c:v>
              </c:pt>
              <c:pt idx="21">
                <c:v>-3.2672484080916626</c:v>
              </c:pt>
              <c:pt idx="22">
                <c:v>-4.5002662325361058</c:v>
              </c:pt>
              <c:pt idx="23">
                <c:v>-5.599581765202772</c:v>
              </c:pt>
              <c:pt idx="24">
                <c:v>-5.4728772062027735</c:v>
              </c:pt>
              <c:pt idx="25">
                <c:v>-6.839402529313884</c:v>
              </c:pt>
              <c:pt idx="26">
                <c:v>-6.9447838149805508</c:v>
              </c:pt>
              <c:pt idx="27">
                <c:v>-6.1380854314249964</c:v>
              </c:pt>
              <c:pt idx="28">
                <c:v>-5.8236637422027728</c:v>
              </c:pt>
              <c:pt idx="29">
                <c:v>-6.2437120416472176</c:v>
              </c:pt>
              <c:pt idx="30">
                <c:v>-8.7103912998694408</c:v>
              </c:pt>
              <c:pt idx="31">
                <c:v>-8.2044969229805513</c:v>
              </c:pt>
              <c:pt idx="32">
                <c:v>-6.7879128688694399</c:v>
              </c:pt>
              <c:pt idx="33">
                <c:v>-4.1073408488694403</c:v>
              </c:pt>
              <c:pt idx="34">
                <c:v>-3.2386268394249949</c:v>
              </c:pt>
              <c:pt idx="35">
                <c:v>-3.427418608313884</c:v>
              </c:pt>
              <c:pt idx="36">
                <c:v>-4.3163727854249947</c:v>
              </c:pt>
              <c:pt idx="37">
                <c:v>-4.7894752413138839</c:v>
              </c:pt>
              <c:pt idx="38">
                <c:v>-5.5026942074249954</c:v>
              </c:pt>
              <c:pt idx="39">
                <c:v>-6.1340804515361071</c:v>
              </c:pt>
              <c:pt idx="40">
                <c:v>-6.4408083807583294</c:v>
              </c:pt>
              <c:pt idx="41">
                <c:v>-5.2588810795361072</c:v>
              </c:pt>
              <c:pt idx="42">
                <c:v>-3.3571775445361074</c:v>
              </c:pt>
              <c:pt idx="43">
                <c:v>-2.2446228707583296</c:v>
              </c:pt>
              <c:pt idx="44">
                <c:v>-1.2907419120916632</c:v>
              </c:pt>
              <c:pt idx="45">
                <c:v>-1.9491100349805517</c:v>
              </c:pt>
              <c:pt idx="46">
                <c:v>-0.88725676675832998</c:v>
              </c:pt>
              <c:pt idx="47">
                <c:v>-1.2359412963138847</c:v>
              </c:pt>
              <c:pt idx="48">
                <c:v>-6.3672873758329862E-2</c:v>
              </c:pt>
              <c:pt idx="49">
                <c:v>0.65826740135278106</c:v>
              </c:pt>
              <c:pt idx="50">
                <c:v>2.0706029706861138</c:v>
              </c:pt>
              <c:pt idx="51">
                <c:v>2.5598381734638913</c:v>
              </c:pt>
              <c:pt idx="52">
                <c:v>2.5250314240194469</c:v>
              </c:pt>
              <c:pt idx="53">
                <c:v>2.7942416870194471</c:v>
              </c:pt>
              <c:pt idx="54">
                <c:v>2.0754080350194468</c:v>
              </c:pt>
              <c:pt idx="55">
                <c:v>1.9719911455750025</c:v>
              </c:pt>
              <c:pt idx="56">
                <c:v>2.3852929657972251</c:v>
              </c:pt>
              <c:pt idx="57">
                <c:v>2.8575500889083365</c:v>
              </c:pt>
              <c:pt idx="58">
                <c:v>3.3961634332416692</c:v>
              </c:pt>
              <c:pt idx="59">
                <c:v>3.1518652665750029</c:v>
              </c:pt>
              <c:pt idx="60">
                <c:v>3.447513088797225</c:v>
              </c:pt>
              <c:pt idx="61">
                <c:v>2.9864013624638921</c:v>
              </c:pt>
              <c:pt idx="62">
                <c:v>2.073513185908336</c:v>
              </c:pt>
              <c:pt idx="63">
                <c:v>0.80417856835278023</c:v>
              </c:pt>
              <c:pt idx="64">
                <c:v>-1.9581876158694413</c:v>
              </c:pt>
              <c:pt idx="65">
                <c:v>-4.0406669773138857</c:v>
              </c:pt>
              <c:pt idx="66">
                <c:v>-4.8232649076472169</c:v>
              </c:pt>
              <c:pt idx="67">
                <c:v>-3.2770927049805518</c:v>
              </c:pt>
              <c:pt idx="68">
                <c:v>-4.1793468047583291</c:v>
              </c:pt>
              <c:pt idx="69">
                <c:v>-9.3383162489805525</c:v>
              </c:pt>
              <c:pt idx="70">
                <c:v>-16.541376582647217</c:v>
              </c:pt>
              <c:pt idx="71">
                <c:v>-23.453110103647219</c:v>
              </c:pt>
              <c:pt idx="72">
                <c:v>-27.364705639536108</c:v>
              </c:pt>
              <c:pt idx="73">
                <c:v>-30.54217838075833</c:v>
              </c:pt>
              <c:pt idx="74">
                <c:v>-29.551899011202774</c:v>
              </c:pt>
              <c:pt idx="75">
                <c:v>-30.172332186647214</c:v>
              </c:pt>
              <c:pt idx="76">
                <c:v>-28.075416237984257</c:v>
              </c:pt>
              <c:pt idx="77">
                <c:v>-27.616755442987962</c:v>
              </c:pt>
              <c:pt idx="78">
                <c:v>-24.28769440350278</c:v>
              </c:pt>
              <c:pt idx="79">
                <c:v>-21.377347368847222</c:v>
              </c:pt>
              <c:pt idx="80">
                <c:v>-17.023407284413892</c:v>
              </c:pt>
              <c:pt idx="81">
                <c:v>-14.337316457125</c:v>
              </c:pt>
              <c:pt idx="82">
                <c:v>-13.065263312769446</c:v>
              </c:pt>
              <c:pt idx="83">
                <c:v>-13.949421392858333</c:v>
              </c:pt>
              <c:pt idx="84">
                <c:v>-13.703119928725</c:v>
              </c:pt>
              <c:pt idx="85">
                <c:v>-13.262102870002778</c:v>
              </c:pt>
              <c:pt idx="86">
                <c:v>-12.29382749631389</c:v>
              </c:pt>
              <c:pt idx="87">
                <c:v>-11.328328053013891</c:v>
              </c:pt>
              <c:pt idx="88">
                <c:v>-11.178541914769447</c:v>
              </c:pt>
              <c:pt idx="89">
                <c:v>-11.380083737813891</c:v>
              </c:pt>
              <c:pt idx="90">
                <c:v>-10.817037271336114</c:v>
              </c:pt>
              <c:pt idx="91">
                <c:v>-9.2580773607361131</c:v>
              </c:pt>
              <c:pt idx="92">
                <c:v>-6.6513910210250016</c:v>
              </c:pt>
              <c:pt idx="93">
                <c:v>-6.6560185332805561</c:v>
              </c:pt>
              <c:pt idx="94">
                <c:v>-6.9082497291138898</c:v>
              </c:pt>
              <c:pt idx="95">
                <c:v>-8.6640555085138899</c:v>
              </c:pt>
              <c:pt idx="96">
                <c:v>-8.2542743184472229</c:v>
              </c:pt>
              <c:pt idx="97">
                <c:v>-7.8398481572138898</c:v>
              </c:pt>
              <c:pt idx="98">
                <c:v>-8.5431721442138908</c:v>
              </c:pt>
              <c:pt idx="99">
                <c:v>-9.3045404315583351</c:v>
              </c:pt>
              <c:pt idx="100">
                <c:v>-11.586183072202779</c:v>
              </c:pt>
              <c:pt idx="101">
                <c:v>-12.812607293391666</c:v>
              </c:pt>
              <c:pt idx="102">
                <c:v>-12.062180414080556</c:v>
              </c:pt>
              <c:pt idx="103">
                <c:v>-12.488053552336112</c:v>
              </c:pt>
              <c:pt idx="104">
                <c:v>-13.719149396636112</c:v>
              </c:pt>
              <c:pt idx="105">
                <c:v>-16.137186686158334</c:v>
              </c:pt>
              <c:pt idx="106">
                <c:v>-17.407978053469446</c:v>
              </c:pt>
              <c:pt idx="107">
                <c:v>-18.233454057258331</c:v>
              </c:pt>
              <c:pt idx="108">
                <c:v>-19.811211584491669</c:v>
              </c:pt>
              <c:pt idx="109">
                <c:v>-20.215618072024998</c:v>
              </c:pt>
              <c:pt idx="110">
                <c:v>-19.245583048880558</c:v>
              </c:pt>
              <c:pt idx="111">
                <c:v>-18.386754345402778</c:v>
              </c:pt>
              <c:pt idx="112">
                <c:v>-18.647474276625001</c:v>
              </c:pt>
              <c:pt idx="113">
                <c:v>-18.345596093936109</c:v>
              </c:pt>
              <c:pt idx="114">
                <c:v>-18.500836726680557</c:v>
              </c:pt>
              <c:pt idx="115">
                <c:v>-16.211107262436112</c:v>
              </c:pt>
              <c:pt idx="116">
                <c:v>-16.033626568225003</c:v>
              </c:pt>
              <c:pt idx="117">
                <c:v>-16.345625467191667</c:v>
              </c:pt>
              <c:pt idx="118">
                <c:v>-18.299475639869446</c:v>
              </c:pt>
              <c:pt idx="119">
                <c:v>-17.982198276891666</c:v>
              </c:pt>
              <c:pt idx="120">
                <c:v>-17.781824591947224</c:v>
              </c:pt>
              <c:pt idx="121">
                <c:v>-16.859876326624999</c:v>
              </c:pt>
              <c:pt idx="122">
                <c:v>-16.632345429391666</c:v>
              </c:pt>
              <c:pt idx="123">
                <c:v>-16.049447643169444</c:v>
              </c:pt>
              <c:pt idx="124">
                <c:v>-15.184043670191668</c:v>
              </c:pt>
              <c:pt idx="125">
                <c:v>-14.864068444580555</c:v>
              </c:pt>
              <c:pt idx="126">
                <c:v>-13.701542013358335</c:v>
              </c:pt>
              <c:pt idx="127">
                <c:v>-11.908018498358333</c:v>
              </c:pt>
              <c:pt idx="128">
                <c:v>-9.9235221055361134</c:v>
              </c:pt>
              <c:pt idx="129">
                <c:v>-8.9254066581250004</c:v>
              </c:pt>
              <c:pt idx="130">
                <c:v>-8.7003283448805568</c:v>
              </c:pt>
              <c:pt idx="131">
                <c:v>-7.8674643133138895</c:v>
              </c:pt>
              <c:pt idx="132">
                <c:v>-6.6011951450916664</c:v>
              </c:pt>
              <c:pt idx="133">
                <c:v>-6.3553627858361113</c:v>
              </c:pt>
              <c:pt idx="134">
                <c:v>-6.128574762936112</c:v>
              </c:pt>
              <c:pt idx="135">
                <c:v>-5.8406915807805566</c:v>
              </c:pt>
              <c:pt idx="136">
                <c:v>-5.5205581425472232</c:v>
              </c:pt>
              <c:pt idx="137">
                <c:v>-6.2453289480250014</c:v>
              </c:pt>
              <c:pt idx="138">
                <c:v>-6.1056300819472229</c:v>
              </c:pt>
              <c:pt idx="139">
                <c:v>-5.1738225064583343</c:v>
              </c:pt>
              <c:pt idx="140">
                <c:v>-3.9243822753916677</c:v>
              </c:pt>
              <c:pt idx="141">
                <c:v>-3.7453662971250004</c:v>
              </c:pt>
              <c:pt idx="142">
                <c:v>-3.8986958813138894</c:v>
              </c:pt>
              <c:pt idx="143">
                <c:v>-3.8126041770138897</c:v>
              </c:pt>
              <c:pt idx="144">
                <c:v>-3.9760619149583341</c:v>
              </c:pt>
              <c:pt idx="145">
                <c:v>-3.8353752377694454</c:v>
              </c:pt>
              <c:pt idx="146">
                <c:v>-3.2644619232805567</c:v>
              </c:pt>
              <c:pt idx="147">
                <c:v>-1.7101105245805559</c:v>
              </c:pt>
              <c:pt idx="148">
                <c:v>-0.36842631910555584</c:v>
              </c:pt>
              <c:pt idx="149">
                <c:v>-0.14483203554166668</c:v>
              </c:pt>
              <c:pt idx="150">
                <c:v>0.19902623898888885</c:v>
              </c:pt>
              <c:pt idx="151">
                <c:v>-9.7941413400000163E-2</c:v>
              </c:pt>
              <c:pt idx="152">
                <c:v>-3.0004363955555575E-2</c:v>
              </c:pt>
              <c:pt idx="153">
                <c:v>-0.97568359667777782</c:v>
              </c:pt>
              <c:pt idx="154">
                <c:v>-1.6166852573666668</c:v>
              </c:pt>
              <c:pt idx="155">
                <c:v>-2.0352434709555554</c:v>
              </c:pt>
              <c:pt idx="156">
                <c:v>-1.4752241379777775</c:v>
              </c:pt>
              <c:pt idx="157">
                <c:v>-1.0692384543111111</c:v>
              </c:pt>
              <c:pt idx="158">
                <c:v>-1.1776773882111111</c:v>
              </c:pt>
              <c:pt idx="159">
                <c:v>-1.7212214489111108</c:v>
              </c:pt>
              <c:pt idx="160">
                <c:v>-1.7423344046222222</c:v>
              </c:pt>
              <c:pt idx="161">
                <c:v>-1.1819714841888886</c:v>
              </c:pt>
              <c:pt idx="162">
                <c:v>-0.87515096519999991</c:v>
              </c:pt>
              <c:pt idx="163">
                <c:v>-0.98513666410000011</c:v>
              </c:pt>
              <c:pt idx="164">
                <c:v>-0.98299430210000027</c:v>
              </c:pt>
              <c:pt idx="165">
                <c:v>-0.59753696295555581</c:v>
              </c:pt>
              <c:pt idx="166">
                <c:v>0.11821991865555553</c:v>
              </c:pt>
              <c:pt idx="167">
                <c:v>0.71852840063333334</c:v>
              </c:pt>
              <c:pt idx="168">
                <c:v>1.1158086312777782</c:v>
              </c:pt>
              <c:pt idx="169">
                <c:v>1.2566722755555555</c:v>
              </c:pt>
              <c:pt idx="170">
                <c:v>1.3901660300000003</c:v>
              </c:pt>
              <c:pt idx="171">
                <c:v>2.1478106099111112</c:v>
              </c:pt>
              <c:pt idx="172">
                <c:v>2.3222517372000002</c:v>
              </c:pt>
              <c:pt idx="173">
                <c:v>2.7030972943888893</c:v>
              </c:pt>
              <c:pt idx="174">
                <c:v>1.9963584369888892</c:v>
              </c:pt>
              <c:pt idx="175">
                <c:v>1.758015334966667</c:v>
              </c:pt>
              <c:pt idx="176">
                <c:v>1.7648615635222225</c:v>
              </c:pt>
              <c:pt idx="177">
                <c:v>2.4716988498555552</c:v>
              </c:pt>
              <c:pt idx="178">
                <c:v>2.9808469144222216</c:v>
              </c:pt>
              <c:pt idx="179">
                <c:v>3.4856839264000001</c:v>
              </c:pt>
              <c:pt idx="180">
                <c:v>3.190313877744444</c:v>
              </c:pt>
              <c:pt idx="181">
                <c:v>2.8796533149000001</c:v>
              </c:pt>
              <c:pt idx="182">
                <c:v>2.0622934082888889</c:v>
              </c:pt>
              <c:pt idx="183">
                <c:v>1.1073788553222221</c:v>
              </c:pt>
              <c:pt idx="184">
                <c:v>0.42356370007777783</c:v>
              </c:pt>
              <c:pt idx="185">
                <c:v>2.0497592811111076E-2</c:v>
              </c:pt>
              <c:pt idx="186">
                <c:v>0.2941738063444444</c:v>
              </c:pt>
              <c:pt idx="187">
                <c:v>0.97528501413333346</c:v>
              </c:pt>
              <c:pt idx="188">
                <c:v>0.40525687625555579</c:v>
              </c:pt>
              <c:pt idx="189">
                <c:v>-0.24732553265555532</c:v>
              </c:pt>
              <c:pt idx="190">
                <c:v>-1.005525774433333</c:v>
              </c:pt>
              <c:pt idx="191">
                <c:v>-0.61099221732222198</c:v>
              </c:pt>
              <c:pt idx="192">
                <c:v>-0.97767795366666643</c:v>
              </c:pt>
              <c:pt idx="193">
                <c:v>-1.2903354859888887</c:v>
              </c:pt>
            </c:numLit>
          </c:val>
          <c:smooth val="0"/>
          <c:extLst>
            <c:ext xmlns:c16="http://schemas.microsoft.com/office/drawing/2014/chart" uri="{C3380CC4-5D6E-409C-BE32-E72D297353CC}">
              <c16:uniqueId val="{00000003-88D3-4B09-8506-1221F4846C40}"/>
            </c:ext>
          </c:extLst>
        </c:ser>
        <c:ser>
          <c:idx val="2"/>
          <c:order val="2"/>
          <c:tx>
            <c:v>comercio</c:v>
          </c:tx>
          <c:spPr>
            <a:ln w="38100">
              <a:solidFill>
                <a:schemeClr val="accent2"/>
              </a:solidFill>
              <a:prstDash val="solid"/>
            </a:ln>
          </c:spPr>
          <c:marker>
            <c:symbol val="none"/>
          </c:marker>
          <c:dLbls>
            <c:dLbl>
              <c:idx val="21"/>
              <c:layout>
                <c:manualLayout>
                  <c:x val="7.0418860364347587E-3"/>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8D3-4B09-8506-1221F4846C40}"/>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6">
                <c:v> </c:v>
              </c:pt>
              <c:pt idx="197">
                <c:v> </c:v>
              </c:pt>
              <c:pt idx="198">
                <c:v> </c:v>
              </c:pt>
              <c:pt idx="199">
                <c:v> </c:v>
              </c:pt>
              <c:pt idx="200">
                <c:v> </c:v>
              </c:pt>
              <c:pt idx="201">
                <c:v> </c:v>
              </c:pt>
              <c:pt idx="202">
                <c:v> </c:v>
              </c:pt>
              <c:pt idx="203">
                <c:v> </c:v>
              </c:pt>
              <c:pt idx="204">
                <c:v> </c:v>
              </c:pt>
              <c:pt idx="205">
                <c:v> </c:v>
              </c:pt>
            </c:strLit>
          </c:cat>
          <c:val>
            <c:numLit>
              <c:formatCode>0.0</c:formatCode>
              <c:ptCount val="194"/>
              <c:pt idx="0">
                <c:v>-12.836829844536325</c:v>
              </c:pt>
              <c:pt idx="1">
                <c:v>-11.556633927459401</c:v>
              </c:pt>
              <c:pt idx="2">
                <c:v>-12.027628625826923</c:v>
              </c:pt>
              <c:pt idx="3">
                <c:v>-12.092715755972222</c:v>
              </c:pt>
              <c:pt idx="4">
                <c:v>-13.185702262527778</c:v>
              </c:pt>
              <c:pt idx="5">
                <c:v>-12.791534177416667</c:v>
              </c:pt>
              <c:pt idx="6">
                <c:v>-12.265369704861113</c:v>
              </c:pt>
              <c:pt idx="7">
                <c:v>-9.665342025527778</c:v>
              </c:pt>
              <c:pt idx="8">
                <c:v>-7.5406678333055561</c:v>
              </c:pt>
              <c:pt idx="9">
                <c:v>-5.6178647467500005</c:v>
              </c:pt>
              <c:pt idx="10">
                <c:v>-4.9402431895277781</c:v>
              </c:pt>
              <c:pt idx="11">
                <c:v>-4.5194215304166674</c:v>
              </c:pt>
              <c:pt idx="12">
                <c:v>-4.2576740231944443</c:v>
              </c:pt>
              <c:pt idx="13">
                <c:v>-5.671120472527778</c:v>
              </c:pt>
              <c:pt idx="14">
                <c:v>-7.5138740074166677</c:v>
              </c:pt>
              <c:pt idx="15">
                <c:v>-8.275211452194446</c:v>
              </c:pt>
              <c:pt idx="16">
                <c:v>-4.9820722657500012</c:v>
              </c:pt>
              <c:pt idx="17">
                <c:v>-2.3962785830833333</c:v>
              </c:pt>
              <c:pt idx="18">
                <c:v>-0.12207232297222174</c:v>
              </c:pt>
              <c:pt idx="19">
                <c:v>-1.3320424891944442</c:v>
              </c:pt>
              <c:pt idx="20">
                <c:v>-1.3788188538611106</c:v>
              </c:pt>
              <c:pt idx="21">
                <c:v>-2.8448145540833334</c:v>
              </c:pt>
              <c:pt idx="22">
                <c:v>-3.7580959087499992</c:v>
              </c:pt>
              <c:pt idx="23">
                <c:v>-4.3581677208611111</c:v>
              </c:pt>
              <c:pt idx="24">
                <c:v>-4.7135133014166666</c:v>
              </c:pt>
              <c:pt idx="25">
                <c:v>-5.1859258340833341</c:v>
              </c:pt>
              <c:pt idx="26">
                <c:v>-4.9788912530833338</c:v>
              </c:pt>
              <c:pt idx="27">
                <c:v>-5.5874654630833334</c:v>
              </c:pt>
              <c:pt idx="28">
                <c:v>-5.0985356909722226</c:v>
              </c:pt>
              <c:pt idx="29">
                <c:v>-6.3577937299722223</c:v>
              </c:pt>
              <c:pt idx="30">
                <c:v>-7.5757714144166668</c:v>
              </c:pt>
              <c:pt idx="31">
                <c:v>-9.784423638749999</c:v>
              </c:pt>
              <c:pt idx="32">
                <c:v>-10.685095327527778</c:v>
              </c:pt>
              <c:pt idx="33">
                <c:v>-11.344084006972222</c:v>
              </c:pt>
              <c:pt idx="34">
                <c:v>-11.235248728305557</c:v>
              </c:pt>
              <c:pt idx="35">
                <c:v>-8.8787004503055567</c:v>
              </c:pt>
              <c:pt idx="36">
                <c:v>-6.7362867279722218</c:v>
              </c:pt>
              <c:pt idx="37">
                <c:v>-5.2018484069722222</c:v>
              </c:pt>
              <c:pt idx="38">
                <c:v>-7.7013402697500011</c:v>
              </c:pt>
              <c:pt idx="39">
                <c:v>-7.6284905938611098</c:v>
              </c:pt>
              <c:pt idx="40">
                <c:v>-9.2160119113055554</c:v>
              </c:pt>
              <c:pt idx="41">
                <c:v>-7.2375211573055553</c:v>
              </c:pt>
              <c:pt idx="42">
                <c:v>-7.3050332567499998</c:v>
              </c:pt>
              <c:pt idx="43">
                <c:v>-6.6183530890833326</c:v>
              </c:pt>
              <c:pt idx="44">
                <c:v>-6.2750013666388886</c:v>
              </c:pt>
              <c:pt idx="45">
                <c:v>-4.3069134751944445</c:v>
              </c:pt>
              <c:pt idx="46">
                <c:v>-2.9145481351944453</c:v>
              </c:pt>
              <c:pt idx="47">
                <c:v>-3.0792304813055558</c:v>
              </c:pt>
              <c:pt idx="48">
                <c:v>-4.3598600300833334</c:v>
              </c:pt>
              <c:pt idx="49">
                <c:v>-3.7137637945277775</c:v>
              </c:pt>
              <c:pt idx="50">
                <c:v>-3.7351004787500002</c:v>
              </c:pt>
              <c:pt idx="51">
                <c:v>-3.5717996970833332</c:v>
              </c:pt>
              <c:pt idx="52">
                <c:v>-3.4442995600833335</c:v>
              </c:pt>
              <c:pt idx="53">
                <c:v>-2.5845732541944439</c:v>
              </c:pt>
              <c:pt idx="54">
                <c:v>-2.8567884489722224</c:v>
              </c:pt>
              <c:pt idx="55">
                <c:v>-3.428159754527778</c:v>
              </c:pt>
              <c:pt idx="56">
                <c:v>-4.2005486177499991</c:v>
              </c:pt>
              <c:pt idx="57">
                <c:v>-3.9489558995277778</c:v>
              </c:pt>
              <c:pt idx="58">
                <c:v>-3.4780377811944443</c:v>
              </c:pt>
              <c:pt idx="59">
                <c:v>-2.5723325118611111</c:v>
              </c:pt>
              <c:pt idx="60">
                <c:v>-2.1146472159722216</c:v>
              </c:pt>
              <c:pt idx="61">
                <c:v>-2.0750965036388886</c:v>
              </c:pt>
              <c:pt idx="62">
                <c:v>-1.9145227203055553</c:v>
              </c:pt>
              <c:pt idx="63">
                <c:v>-2.9106428110833336</c:v>
              </c:pt>
              <c:pt idx="64">
                <c:v>-4.2099701068611113</c:v>
              </c:pt>
              <c:pt idx="65">
                <c:v>-7.476097050083335</c:v>
              </c:pt>
              <c:pt idx="66">
                <c:v>-9.8078274073055578</c:v>
              </c:pt>
              <c:pt idx="67">
                <c:v>-11.232945248305555</c:v>
              </c:pt>
              <c:pt idx="68">
                <c:v>-11.523338613083332</c:v>
              </c:pt>
              <c:pt idx="69">
                <c:v>-12.615380220416666</c:v>
              </c:pt>
              <c:pt idx="70">
                <c:v>-14.782248273083335</c:v>
              </c:pt>
              <c:pt idx="71">
                <c:v>-17.392927768305555</c:v>
              </c:pt>
              <c:pt idx="72">
                <c:v>-18.033700562638888</c:v>
              </c:pt>
              <c:pt idx="73">
                <c:v>-19.877798667638888</c:v>
              </c:pt>
              <c:pt idx="74">
                <c:v>-20.367012720527779</c:v>
              </c:pt>
              <c:pt idx="75">
                <c:v>-21.441224034638889</c:v>
              </c:pt>
              <c:pt idx="76">
                <c:v>-20.028572379513889</c:v>
              </c:pt>
              <c:pt idx="77">
                <c:v>-17.781141492288889</c:v>
              </c:pt>
              <c:pt idx="78">
                <c:v>-14.907995828763889</c:v>
              </c:pt>
              <c:pt idx="79">
                <c:v>-12.481793520208333</c:v>
              </c:pt>
              <c:pt idx="80">
                <c:v>-9.9280879941861109</c:v>
              </c:pt>
              <c:pt idx="81">
                <c:v>-7.6839944679305558</c:v>
              </c:pt>
              <c:pt idx="82">
                <c:v>-6.4255596995861106</c:v>
              </c:pt>
              <c:pt idx="83">
                <c:v>-5.8577555473749996</c:v>
              </c:pt>
              <c:pt idx="84">
                <c:v>-5.8660484268083337</c:v>
              </c:pt>
              <c:pt idx="85">
                <c:v>-4.4923358849305552</c:v>
              </c:pt>
              <c:pt idx="86">
                <c:v>-4.0309267100749997</c:v>
              </c:pt>
              <c:pt idx="87">
                <c:v>-2.6606180428305559</c:v>
              </c:pt>
              <c:pt idx="88">
                <c:v>-2.6228800546638893</c:v>
              </c:pt>
              <c:pt idx="89">
                <c:v>-2.5362213022750004</c:v>
              </c:pt>
              <c:pt idx="90">
                <c:v>-3.6028445907861113</c:v>
              </c:pt>
              <c:pt idx="91">
                <c:v>-4.2699908177750006</c:v>
              </c:pt>
              <c:pt idx="92">
                <c:v>-5.6337648361861108</c:v>
              </c:pt>
              <c:pt idx="93">
                <c:v>-6.7550542568861118</c:v>
              </c:pt>
              <c:pt idx="94">
                <c:v>-7.4641557273750001</c:v>
              </c:pt>
              <c:pt idx="95">
                <c:v>-7.8474383104416674</c:v>
              </c:pt>
              <c:pt idx="96">
                <c:v>-7.1387968001083344</c:v>
              </c:pt>
              <c:pt idx="97">
                <c:v>-7.4206514247972235</c:v>
              </c:pt>
              <c:pt idx="98">
                <c:v>-8.6237989028083337</c:v>
              </c:pt>
              <c:pt idx="99">
                <c:v>-12.061140607075002</c:v>
              </c:pt>
              <c:pt idx="100">
                <c:v>-15.076061604008336</c:v>
              </c:pt>
              <c:pt idx="101">
                <c:v>-16.707565643963889</c:v>
              </c:pt>
              <c:pt idx="102">
                <c:v>-18.232133458252779</c:v>
              </c:pt>
              <c:pt idx="103">
                <c:v>-18.602185840030554</c:v>
              </c:pt>
              <c:pt idx="104">
                <c:v>-19.339239225463889</c:v>
              </c:pt>
              <c:pt idx="105">
                <c:v>-19.070705929175002</c:v>
              </c:pt>
              <c:pt idx="106">
                <c:v>-20.805125064141667</c:v>
              </c:pt>
              <c:pt idx="107">
                <c:v>-22.017780874086114</c:v>
              </c:pt>
              <c:pt idx="108">
                <c:v>-22.292623455986114</c:v>
              </c:pt>
              <c:pt idx="109">
                <c:v>-21.23112260748611</c:v>
              </c:pt>
              <c:pt idx="110">
                <c:v>-20.402264947052775</c:v>
              </c:pt>
              <c:pt idx="111">
                <c:v>-19.714299066808334</c:v>
              </c:pt>
              <c:pt idx="112">
                <c:v>-20.435576259397219</c:v>
              </c:pt>
              <c:pt idx="113">
                <c:v>-20.157004492075</c:v>
              </c:pt>
              <c:pt idx="114">
                <c:v>-20.388822250486111</c:v>
              </c:pt>
              <c:pt idx="115">
                <c:v>-19.69395142206389</c:v>
              </c:pt>
              <c:pt idx="116">
                <c:v>-20.405818536130557</c:v>
              </c:pt>
              <c:pt idx="117">
                <c:v>-20.852832971086116</c:v>
              </c:pt>
              <c:pt idx="118">
                <c:v>-20.052373277819445</c:v>
              </c:pt>
              <c:pt idx="119">
                <c:v>-19.397156665908337</c:v>
              </c:pt>
              <c:pt idx="120">
                <c:v>-19.053336792997225</c:v>
              </c:pt>
              <c:pt idx="121">
                <c:v>-18.581027204363892</c:v>
              </c:pt>
              <c:pt idx="122">
                <c:v>-17.319283934619445</c:v>
              </c:pt>
              <c:pt idx="123">
                <c:v>-15.89375261639722</c:v>
              </c:pt>
              <c:pt idx="124">
                <c:v>-15.033995213908332</c:v>
              </c:pt>
              <c:pt idx="125">
                <c:v>-14.19417142858611</c:v>
              </c:pt>
              <c:pt idx="126">
                <c:v>-12.846681776130554</c:v>
              </c:pt>
              <c:pt idx="127">
                <c:v>-11.409900884419443</c:v>
              </c:pt>
              <c:pt idx="128">
                <c:v>-9.3327380861416671</c:v>
              </c:pt>
              <c:pt idx="129">
                <c:v>-7.4623779997972228</c:v>
              </c:pt>
              <c:pt idx="130">
                <c:v>-5.3709537195416672</c:v>
              </c:pt>
              <c:pt idx="131">
                <c:v>-3.6916761436416667</c:v>
              </c:pt>
              <c:pt idx="132">
                <c:v>-3.0190429326305552</c:v>
              </c:pt>
              <c:pt idx="133">
                <c:v>-2.0259116259083334</c:v>
              </c:pt>
              <c:pt idx="134">
                <c:v>-1.5511008173194449</c:v>
              </c:pt>
              <c:pt idx="135">
                <c:v>-0.82390599400833386</c:v>
              </c:pt>
              <c:pt idx="136">
                <c:v>-0.80945423455277854</c:v>
              </c:pt>
              <c:pt idx="137">
                <c:v>-0.92482637548611157</c:v>
              </c:pt>
              <c:pt idx="138">
                <c:v>-1.2059841115194447</c:v>
              </c:pt>
              <c:pt idx="139">
                <c:v>-1.4374420868194446</c:v>
              </c:pt>
              <c:pt idx="140">
                <c:v>-1.4649386586416673</c:v>
              </c:pt>
              <c:pt idx="141">
                <c:v>-0.88137647548611164</c:v>
              </c:pt>
              <c:pt idx="142">
                <c:v>-0.898182469230556</c:v>
              </c:pt>
              <c:pt idx="143">
                <c:v>-1.4983463352972226</c:v>
              </c:pt>
              <c:pt idx="144">
                <c:v>-1.1466093411194447</c:v>
              </c:pt>
              <c:pt idx="145">
                <c:v>-1.1618531088083335</c:v>
              </c:pt>
              <c:pt idx="146">
                <c:v>-3.282188911944451E-2</c:v>
              </c:pt>
              <c:pt idx="147">
                <c:v>-0.13466942349722244</c:v>
              </c:pt>
              <c:pt idx="148">
                <c:v>0.94503612152037031</c:v>
              </c:pt>
              <c:pt idx="149">
                <c:v>1.172977604049074</c:v>
              </c:pt>
              <c:pt idx="150">
                <c:v>1.3790617420666667</c:v>
              </c:pt>
              <c:pt idx="151">
                <c:v>1.5637236103222223</c:v>
              </c:pt>
              <c:pt idx="152">
                <c:v>1.8136918718777775</c:v>
              </c:pt>
              <c:pt idx="153">
                <c:v>1.5959946772555555</c:v>
              </c:pt>
              <c:pt idx="154">
                <c:v>0.59947120222222183</c:v>
              </c:pt>
              <c:pt idx="155">
                <c:v>0.1413363852777775</c:v>
              </c:pt>
              <c:pt idx="156">
                <c:v>-0.56747161497777798</c:v>
              </c:pt>
              <c:pt idx="157">
                <c:v>-0.58944681672222232</c:v>
              </c:pt>
              <c:pt idx="158">
                <c:v>-0.78922631806666665</c:v>
              </c:pt>
              <c:pt idx="159">
                <c:v>0.47465231355555554</c:v>
              </c:pt>
              <c:pt idx="160">
                <c:v>0.54205572697777782</c:v>
              </c:pt>
              <c:pt idx="161">
                <c:v>0.6738797260777778</c:v>
              </c:pt>
              <c:pt idx="162">
                <c:v>0.63841468686666702</c:v>
              </c:pt>
              <c:pt idx="163">
                <c:v>1.0931159587777781</c:v>
              </c:pt>
              <c:pt idx="164">
                <c:v>1.6160658676777782</c:v>
              </c:pt>
              <c:pt idx="165">
                <c:v>1.8552001014111112</c:v>
              </c:pt>
              <c:pt idx="166">
                <c:v>2.3417260406666665</c:v>
              </c:pt>
              <c:pt idx="167">
                <c:v>2.7850872618888887</c:v>
              </c:pt>
              <c:pt idx="168">
                <c:v>2.8415750814666669</c:v>
              </c:pt>
              <c:pt idx="169">
                <c:v>3.2126380516333337</c:v>
              </c:pt>
              <c:pt idx="170">
                <c:v>2.9515834260555551</c:v>
              </c:pt>
              <c:pt idx="171">
                <c:v>3.5659433732777774</c:v>
              </c:pt>
              <c:pt idx="172">
                <c:v>3.5231578236555556</c:v>
              </c:pt>
              <c:pt idx="173">
                <c:v>4.0609796587888889</c:v>
              </c:pt>
              <c:pt idx="174">
                <c:v>3.8744940064666658</c:v>
              </c:pt>
              <c:pt idx="175">
                <c:v>3.5769929798333329</c:v>
              </c:pt>
              <c:pt idx="176">
                <c:v>3.4273447230111107</c:v>
              </c:pt>
              <c:pt idx="177">
                <c:v>3.441239976111111</c:v>
              </c:pt>
              <c:pt idx="178">
                <c:v>3.9087202006444439</c:v>
              </c:pt>
              <c:pt idx="179">
                <c:v>4.1722132470111104</c:v>
              </c:pt>
              <c:pt idx="180">
                <c:v>4.0486474766555549</c:v>
              </c:pt>
              <c:pt idx="181">
                <c:v>3.8001512413111107</c:v>
              </c:pt>
              <c:pt idx="182">
                <c:v>3.4789715122999993</c:v>
              </c:pt>
              <c:pt idx="183">
                <c:v>3.235756756955555</c:v>
              </c:pt>
              <c:pt idx="184">
                <c:v>3.6336049653111111</c:v>
              </c:pt>
              <c:pt idx="185">
                <c:v>3.5274947013000002</c:v>
              </c:pt>
              <c:pt idx="186">
                <c:v>3.1553259735333334</c:v>
              </c:pt>
              <c:pt idx="187">
                <c:v>2.4816087507444444</c:v>
              </c:pt>
              <c:pt idx="188">
                <c:v>2.8289898121222223</c:v>
              </c:pt>
              <c:pt idx="189">
                <c:v>3.7796228463555557</c:v>
              </c:pt>
              <c:pt idx="190">
                <c:v>3.8167505422666665</c:v>
              </c:pt>
              <c:pt idx="191">
                <c:v>3.4472062204777778</c:v>
              </c:pt>
              <c:pt idx="192">
                <c:v>3.0392335315111119</c:v>
              </c:pt>
              <c:pt idx="193">
                <c:v>3.9489234033555562</c:v>
              </c:pt>
            </c:numLit>
          </c:val>
          <c:smooth val="0"/>
          <c:extLst>
            <c:ext xmlns:c16="http://schemas.microsoft.com/office/drawing/2014/chart" uri="{C3380CC4-5D6E-409C-BE32-E72D297353CC}">
              <c16:uniqueId val="{00000005-88D3-4B09-8506-1221F4846C40}"/>
            </c:ext>
          </c:extLst>
        </c:ser>
        <c:ser>
          <c:idx val="3"/>
          <c:order val="3"/>
          <c:tx>
            <c:v>servicos</c:v>
          </c:tx>
          <c:spPr>
            <a:ln w="25400">
              <a:solidFill>
                <a:srgbClr val="333333"/>
              </a:solidFill>
              <a:prstDash val="solid"/>
            </a:ln>
          </c:spPr>
          <c:marker>
            <c:symbol val="none"/>
          </c:marker>
          <c:dLbls>
            <c:dLbl>
              <c:idx val="20"/>
              <c:layout>
                <c:manualLayout>
                  <c:x val="0.5574130479199082"/>
                  <c:y val="-7.6590184291479693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8D3-4B09-8506-1221F4846C4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6">
                <c:v> </c:v>
              </c:pt>
              <c:pt idx="197">
                <c:v> </c:v>
              </c:pt>
              <c:pt idx="198">
                <c:v> </c:v>
              </c:pt>
              <c:pt idx="199">
                <c:v> </c:v>
              </c:pt>
              <c:pt idx="200">
                <c:v> </c:v>
              </c:pt>
              <c:pt idx="201">
                <c:v> </c:v>
              </c:pt>
              <c:pt idx="202">
                <c:v> </c:v>
              </c:pt>
              <c:pt idx="203">
                <c:v> </c:v>
              </c:pt>
              <c:pt idx="204">
                <c:v> </c:v>
              </c:pt>
              <c:pt idx="205">
                <c:v> </c:v>
              </c:pt>
            </c:strLit>
          </c:cat>
          <c:val>
            <c:numLit>
              <c:formatCode>0.0</c:formatCode>
              <c:ptCount val="194"/>
              <c:pt idx="0">
                <c:v>-9.803782544444288E-2</c:v>
              </c:pt>
              <c:pt idx="1">
                <c:v>1.031496190333334</c:v>
              </c:pt>
              <c:pt idx="2">
                <c:v>-3.308273173111111</c:v>
              </c:pt>
              <c:pt idx="3">
                <c:v>-6.645116994555555</c:v>
              </c:pt>
              <c:pt idx="4">
                <c:v>-10.605213593222222</c:v>
              </c:pt>
              <c:pt idx="5">
                <c:v>-9.4117896358888906</c:v>
              </c:pt>
              <c:pt idx="6">
                <c:v>-8.481271621555555</c:v>
              </c:pt>
              <c:pt idx="7">
                <c:v>-4.6072399591111095</c:v>
              </c:pt>
              <c:pt idx="8">
                <c:v>-6.7355724827777737</c:v>
              </c:pt>
              <c:pt idx="9">
                <c:v>-4.2565642088888858</c:v>
              </c:pt>
              <c:pt idx="10">
                <c:v>-3.6666273887777758</c:v>
              </c:pt>
              <c:pt idx="11">
                <c:v>0.64378440266666848</c:v>
              </c:pt>
              <c:pt idx="12">
                <c:v>-0.18330672611110968</c:v>
              </c:pt>
              <c:pt idx="13">
                <c:v>0.14730453677777841</c:v>
              </c:pt>
              <c:pt idx="14">
                <c:v>3.1676221198888892</c:v>
              </c:pt>
              <c:pt idx="15">
                <c:v>8.8532596024444459</c:v>
              </c:pt>
              <c:pt idx="16">
                <c:v>12.15743110577778</c:v>
              </c:pt>
              <c:pt idx="17">
                <c:v>11.591576775444446</c:v>
              </c:pt>
              <c:pt idx="18">
                <c:v>8.489422197555557</c:v>
              </c:pt>
              <c:pt idx="19">
                <c:v>8.4388914967777779</c:v>
              </c:pt>
              <c:pt idx="20">
                <c:v>6.876056193000001</c:v>
              </c:pt>
              <c:pt idx="21">
                <c:v>5.4377649874444458</c:v>
              </c:pt>
              <c:pt idx="22">
                <c:v>4.2445851931111127</c:v>
              </c:pt>
              <c:pt idx="23">
                <c:v>3.7559194695555571</c:v>
              </c:pt>
              <c:pt idx="24">
                <c:v>3.0559070747777795</c:v>
              </c:pt>
              <c:pt idx="25">
                <c:v>2.5787383125555565</c:v>
              </c:pt>
              <c:pt idx="26">
                <c:v>1.7860507158888896</c:v>
              </c:pt>
              <c:pt idx="27">
                <c:v>0.98866229922222182</c:v>
              </c:pt>
              <c:pt idx="28">
                <c:v>-0.38286686922222152</c:v>
              </c:pt>
              <c:pt idx="29">
                <c:v>-0.29153811411111069</c:v>
              </c:pt>
              <c:pt idx="30">
                <c:v>-0.77295681455555432</c:v>
              </c:pt>
              <c:pt idx="31">
                <c:v>-0.13528842733333249</c:v>
              </c:pt>
              <c:pt idx="32">
                <c:v>-4.9923324444443064E-2</c:v>
              </c:pt>
              <c:pt idx="33">
                <c:v>0.49905895333333472</c:v>
              </c:pt>
              <c:pt idx="34">
                <c:v>-1.6437554996666652</c:v>
              </c:pt>
              <c:pt idx="35">
                <c:v>0.69597905844444519</c:v>
              </c:pt>
              <c:pt idx="36">
                <c:v>0.99379553266666731</c:v>
              </c:pt>
              <c:pt idx="37">
                <c:v>2.5128015362222227</c:v>
              </c:pt>
              <c:pt idx="38">
                <c:v>0.30032139988888978</c:v>
              </c:pt>
              <c:pt idx="39">
                <c:v>1.1167873646666682</c:v>
              </c:pt>
              <c:pt idx="40">
                <c:v>1.4472151542222236</c:v>
              </c:pt>
              <c:pt idx="41">
                <c:v>8.585455786444447</c:v>
              </c:pt>
              <c:pt idx="42">
                <c:v>10.113546262666668</c:v>
              </c:pt>
              <c:pt idx="43">
                <c:v>8.8372600198888911</c:v>
              </c:pt>
              <c:pt idx="44">
                <c:v>3.9544343405555575</c:v>
              </c:pt>
              <c:pt idx="45">
                <c:v>5.3452414440000018</c:v>
              </c:pt>
              <c:pt idx="46">
                <c:v>7.5863613314444462</c:v>
              </c:pt>
              <c:pt idx="47">
                <c:v>8.0232384198888909</c:v>
              </c:pt>
              <c:pt idx="48">
                <c:v>6.7181066041111137</c:v>
              </c:pt>
              <c:pt idx="49">
                <c:v>7.3491950507777792</c:v>
              </c:pt>
              <c:pt idx="50">
                <c:v>7.5467827341111127</c:v>
              </c:pt>
              <c:pt idx="51">
                <c:v>9.5176130943333348</c:v>
              </c:pt>
              <c:pt idx="52">
                <c:v>10.030096292222224</c:v>
              </c:pt>
              <c:pt idx="53">
                <c:v>10.42851255388889</c:v>
              </c:pt>
              <c:pt idx="54">
                <c:v>9.2031478873333352</c:v>
              </c:pt>
              <c:pt idx="55">
                <c:v>9.7561713294444434</c:v>
              </c:pt>
              <c:pt idx="56">
                <c:v>10.443454875555558</c:v>
              </c:pt>
              <c:pt idx="57">
                <c:v>10.684768640777781</c:v>
              </c:pt>
              <c:pt idx="58">
                <c:v>11.999916208888891</c:v>
              </c:pt>
              <c:pt idx="59">
                <c:v>11.863338856111113</c:v>
              </c:pt>
              <c:pt idx="60">
                <c:v>13.314836420111114</c:v>
              </c:pt>
              <c:pt idx="61">
                <c:v>11.67570048677778</c:v>
              </c:pt>
              <c:pt idx="62">
                <c:v>11.571396377555558</c:v>
              </c:pt>
              <c:pt idx="63">
                <c:v>11.977681222000003</c:v>
              </c:pt>
              <c:pt idx="64">
                <c:v>11.908391304222226</c:v>
              </c:pt>
              <c:pt idx="65">
                <c:v>10.538209000666669</c:v>
              </c:pt>
              <c:pt idx="66">
                <c:v>7.0306596110000008</c:v>
              </c:pt>
              <c:pt idx="67">
                <c:v>3.9182145291111117</c:v>
              </c:pt>
              <c:pt idx="68">
                <c:v>1.0687185997777791</c:v>
              </c:pt>
              <c:pt idx="69">
                <c:v>-2.2892972477777769</c:v>
              </c:pt>
              <c:pt idx="70">
                <c:v>-3.5900275252222209</c:v>
              </c:pt>
              <c:pt idx="71">
                <c:v>-3.5172767777777767</c:v>
              </c:pt>
              <c:pt idx="72">
                <c:v>-5.6350720856666667</c:v>
              </c:pt>
              <c:pt idx="73">
                <c:v>-11.619986285333333</c:v>
              </c:pt>
              <c:pt idx="74">
                <c:v>-17.157131304666667</c:v>
              </c:pt>
              <c:pt idx="75">
                <c:v>-19.456410793444444</c:v>
              </c:pt>
              <c:pt idx="76">
                <c:v>-18.299855172074075</c:v>
              </c:pt>
              <c:pt idx="77">
                <c:v>-16.674847858925926</c:v>
              </c:pt>
              <c:pt idx="78">
                <c:v>-13.512086492333333</c:v>
              </c:pt>
              <c:pt idx="79">
                <c:v>-8.4006755823333332</c:v>
              </c:pt>
              <c:pt idx="80">
                <c:v>-5.6821254602222213</c:v>
              </c:pt>
              <c:pt idx="81">
                <c:v>-3.5298904475555553</c:v>
              </c:pt>
              <c:pt idx="82">
                <c:v>-3.5116514102222216</c:v>
              </c:pt>
              <c:pt idx="83">
                <c:v>-2.5632092653333327</c:v>
              </c:pt>
              <c:pt idx="84">
                <c:v>-0.61025649511111046</c:v>
              </c:pt>
              <c:pt idx="85">
                <c:v>-1.0984174099999995</c:v>
              </c:pt>
              <c:pt idx="86">
                <c:v>-0.26947463288888829</c:v>
              </c:pt>
              <c:pt idx="87">
                <c:v>-1.6686046186666665</c:v>
              </c:pt>
              <c:pt idx="88">
                <c:v>-1.1825391899999997</c:v>
              </c:pt>
              <c:pt idx="89">
                <c:v>-2.5042310636666665</c:v>
              </c:pt>
              <c:pt idx="90">
                <c:v>-2.2854526961111108</c:v>
              </c:pt>
              <c:pt idx="91">
                <c:v>-3.7757304303333328</c:v>
              </c:pt>
              <c:pt idx="92">
                <c:v>-3.2070628048888881</c:v>
              </c:pt>
              <c:pt idx="93">
                <c:v>-3.8023586236666662</c:v>
              </c:pt>
              <c:pt idx="94">
                <c:v>-2.3153840557777774</c:v>
              </c:pt>
              <c:pt idx="95">
                <c:v>-2.9046554023333329</c:v>
              </c:pt>
              <c:pt idx="96">
                <c:v>-3.8984445946666662</c:v>
              </c:pt>
              <c:pt idx="97">
                <c:v>-4.0111179090000002</c:v>
              </c:pt>
              <c:pt idx="98">
                <c:v>-5.1911481617777779</c:v>
              </c:pt>
              <c:pt idx="99">
                <c:v>-5.9914726162222216</c:v>
              </c:pt>
              <c:pt idx="100">
                <c:v>-8.1365993328888901</c:v>
              </c:pt>
              <c:pt idx="101">
                <c:v>-8.4329751218888891</c:v>
              </c:pt>
              <c:pt idx="102">
                <c:v>-10.777045378888891</c:v>
              </c:pt>
              <c:pt idx="103">
                <c:v>-13.148562612666668</c:v>
              </c:pt>
              <c:pt idx="104">
                <c:v>-16.089120884222226</c:v>
              </c:pt>
              <c:pt idx="105">
                <c:v>-17.050370747222221</c:v>
              </c:pt>
              <c:pt idx="106">
                <c:v>-19.006197742555557</c:v>
              </c:pt>
              <c:pt idx="107">
                <c:v>-20.786501057666669</c:v>
              </c:pt>
              <c:pt idx="108">
                <c:v>-22.217721368888892</c:v>
              </c:pt>
              <c:pt idx="109">
                <c:v>-22.468806033333337</c:v>
              </c:pt>
              <c:pt idx="110">
                <c:v>-23.01345335111111</c:v>
              </c:pt>
              <c:pt idx="111">
                <c:v>-23.438015461999999</c:v>
              </c:pt>
              <c:pt idx="112">
                <c:v>-23.153067642555555</c:v>
              </c:pt>
              <c:pt idx="113">
                <c:v>-24.247032635777774</c:v>
              </c:pt>
              <c:pt idx="114">
                <c:v>-25.39687955022222</c:v>
              </c:pt>
              <c:pt idx="115">
                <c:v>-25.128617200888886</c:v>
              </c:pt>
              <c:pt idx="116">
                <c:v>-24.808631779666666</c:v>
              </c:pt>
              <c:pt idx="117">
                <c:v>-26.423528034777775</c:v>
              </c:pt>
              <c:pt idx="118">
                <c:v>-28.154858903000001</c:v>
              </c:pt>
              <c:pt idx="119">
                <c:v>-27.701600656</c:v>
              </c:pt>
              <c:pt idx="120">
                <c:v>-25.361110414333336</c:v>
              </c:pt>
              <c:pt idx="121">
                <c:v>-24.000322683222223</c:v>
              </c:pt>
              <c:pt idx="122">
                <c:v>-22.79561643966667</c:v>
              </c:pt>
              <c:pt idx="123">
                <c:v>-22.164771052999999</c:v>
              </c:pt>
              <c:pt idx="124">
                <c:v>-21.515922995222223</c:v>
              </c:pt>
              <c:pt idx="125">
                <c:v>-20.760629285333334</c:v>
              </c:pt>
              <c:pt idx="126">
                <c:v>-18.996235288111112</c:v>
              </c:pt>
              <c:pt idx="127">
                <c:v>-16.780139551111109</c:v>
              </c:pt>
              <c:pt idx="128">
                <c:v>-14.231490451555556</c:v>
              </c:pt>
              <c:pt idx="129">
                <c:v>-11.145877426777778</c:v>
              </c:pt>
              <c:pt idx="130">
                <c:v>-8.0623754187777781</c:v>
              </c:pt>
              <c:pt idx="131">
                <c:v>-4.6899001562222224</c:v>
              </c:pt>
              <c:pt idx="132">
                <c:v>-1.6947490444444444</c:v>
              </c:pt>
              <c:pt idx="133">
                <c:v>0.21263095166666693</c:v>
              </c:pt>
              <c:pt idx="134">
                <c:v>1.9694317647777784</c:v>
              </c:pt>
              <c:pt idx="135">
                <c:v>1.7393600694444451</c:v>
              </c:pt>
              <c:pt idx="136">
                <c:v>3.0017056362222228</c:v>
              </c:pt>
              <c:pt idx="137">
                <c:v>3.8076921964444455</c:v>
              </c:pt>
              <c:pt idx="138">
                <c:v>5.9821112397777787</c:v>
              </c:pt>
              <c:pt idx="139">
                <c:v>6.3884308248888901</c:v>
              </c:pt>
              <c:pt idx="140">
                <c:v>5.8450276052222234</c:v>
              </c:pt>
              <c:pt idx="141">
                <c:v>5.8247055771111116</c:v>
              </c:pt>
              <c:pt idx="142">
                <c:v>5.4307903823333348</c:v>
              </c:pt>
              <c:pt idx="143">
                <c:v>6.0848015052222229</c:v>
              </c:pt>
              <c:pt idx="144">
                <c:v>6.1635515573333342</c:v>
              </c:pt>
              <c:pt idx="145">
                <c:v>6.1626842847777779</c:v>
              </c:pt>
              <c:pt idx="146">
                <c:v>5.7710810079999995</c:v>
              </c:pt>
              <c:pt idx="147">
                <c:v>7.7035758275555564</c:v>
              </c:pt>
              <c:pt idx="148">
                <c:v>9.2369096162222224</c:v>
              </c:pt>
              <c:pt idx="149">
                <c:v>11.093033492777778</c:v>
              </c:pt>
              <c:pt idx="150">
                <c:v>10.299507869111112</c:v>
              </c:pt>
              <c:pt idx="151">
                <c:v>10.318082883444445</c:v>
              </c:pt>
              <c:pt idx="152">
                <c:v>9.5574692392222218</c:v>
              </c:pt>
              <c:pt idx="153">
                <c:v>8.7169541303333329</c:v>
              </c:pt>
              <c:pt idx="154">
                <c:v>8.4340513735555547</c:v>
              </c:pt>
              <c:pt idx="155">
                <c:v>7.2636207116666673</c:v>
              </c:pt>
              <c:pt idx="156">
                <c:v>6.2987106775555555</c:v>
              </c:pt>
              <c:pt idx="157">
                <c:v>5.2460886055555553</c:v>
              </c:pt>
              <c:pt idx="158">
                <c:v>5.583496547666666</c:v>
              </c:pt>
              <c:pt idx="159">
                <c:v>8.4864230225555559</c:v>
              </c:pt>
              <c:pt idx="160">
                <c:v>7.7320006956666667</c:v>
              </c:pt>
              <c:pt idx="161">
                <c:v>8.025532670444445</c:v>
              </c:pt>
              <c:pt idx="162">
                <c:v>5.6922726955555554</c:v>
              </c:pt>
              <c:pt idx="163">
                <c:v>7.6195495452222231</c:v>
              </c:pt>
              <c:pt idx="164">
                <c:v>7.7876455581111115</c:v>
              </c:pt>
              <c:pt idx="165">
                <c:v>7.927121146777778</c:v>
              </c:pt>
              <c:pt idx="166">
                <c:v>7.1501330331111106</c:v>
              </c:pt>
              <c:pt idx="167">
                <c:v>7.6304993017777774</c:v>
              </c:pt>
              <c:pt idx="168">
                <c:v>8.4363072618888868</c:v>
              </c:pt>
              <c:pt idx="169">
                <c:v>10.109104968777778</c:v>
              </c:pt>
              <c:pt idx="170">
                <c:v>11.176070284333333</c:v>
              </c:pt>
              <c:pt idx="171">
                <c:v>11.830728095777777</c:v>
              </c:pt>
              <c:pt idx="172">
                <c:v>14.250490207222223</c:v>
              </c:pt>
              <c:pt idx="173">
                <c:v>13.740697758333333</c:v>
              </c:pt>
              <c:pt idx="174">
                <c:v>15.429561864222222</c:v>
              </c:pt>
              <c:pt idx="175">
                <c:v>13.548011167888889</c:v>
              </c:pt>
              <c:pt idx="176">
                <c:v>15.640358814777779</c:v>
              </c:pt>
              <c:pt idx="177">
                <c:v>14.651094557444445</c:v>
              </c:pt>
              <c:pt idx="178">
                <c:v>15.688978155333336</c:v>
              </c:pt>
              <c:pt idx="179">
                <c:v>14.830019561888889</c:v>
              </c:pt>
              <c:pt idx="180">
                <c:v>15.309590527666666</c:v>
              </c:pt>
              <c:pt idx="181">
                <c:v>14.265956076333332</c:v>
              </c:pt>
              <c:pt idx="182">
                <c:v>13.195629566222221</c:v>
              </c:pt>
              <c:pt idx="183">
                <c:v>11.663685116555556</c:v>
              </c:pt>
              <c:pt idx="184">
                <c:v>11.805686045222224</c:v>
              </c:pt>
              <c:pt idx="185">
                <c:v>14.357359576777776</c:v>
              </c:pt>
              <c:pt idx="186">
                <c:v>16.949682929333335</c:v>
              </c:pt>
              <c:pt idx="187">
                <c:v>17.229509420444444</c:v>
              </c:pt>
              <c:pt idx="188">
                <c:v>16.493074005222223</c:v>
              </c:pt>
              <c:pt idx="189">
                <c:v>13.266220606555557</c:v>
              </c:pt>
              <c:pt idx="190">
                <c:v>12.326318268</c:v>
              </c:pt>
              <c:pt idx="191">
                <c:v>12.173173014555553</c:v>
              </c:pt>
              <c:pt idx="192">
                <c:v>15.668437915888887</c:v>
              </c:pt>
              <c:pt idx="193">
                <c:v>16.030432864555557</c:v>
              </c:pt>
            </c:numLit>
          </c:val>
          <c:smooth val="0"/>
          <c:extLst>
            <c:ext xmlns:c16="http://schemas.microsoft.com/office/drawing/2014/chart" uri="{C3380CC4-5D6E-409C-BE32-E72D297353CC}">
              <c16:uniqueId val="{00000007-88D3-4B09-8506-1221F4846C40}"/>
            </c:ext>
          </c:extLst>
        </c:ser>
        <c:dLbls>
          <c:showLegendKey val="0"/>
          <c:showVal val="0"/>
          <c:showCatName val="0"/>
          <c:showSerName val="0"/>
          <c:showPercent val="0"/>
          <c:showBubbleSize val="0"/>
        </c:dLbls>
        <c:smooth val="0"/>
        <c:axId val="153116032"/>
        <c:axId val="153154688"/>
      </c:lineChart>
      <c:catAx>
        <c:axId val="15311603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53154688"/>
        <c:crosses val="autoZero"/>
        <c:auto val="1"/>
        <c:lblAlgn val="ctr"/>
        <c:lblOffset val="100"/>
        <c:tickLblSkip val="6"/>
        <c:tickMarkSkip val="1"/>
        <c:noMultiLvlLbl val="0"/>
      </c:catAx>
      <c:valAx>
        <c:axId val="153154688"/>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53116032"/>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fev.</c:v>
                  </c:pt>
                  <c:pt idx="1">
                    <c:v>mar.</c:v>
                  </c:pt>
                  <c:pt idx="2">
                    <c:v>abr.</c:v>
                  </c:pt>
                  <c:pt idx="3">
                    <c:v>mai.</c:v>
                  </c:pt>
                  <c:pt idx="4">
                    <c:v>jun.</c:v>
                  </c:pt>
                  <c:pt idx="5">
                    <c:v>jul.</c:v>
                  </c:pt>
                  <c:pt idx="6">
                    <c:v>ago.</c:v>
                  </c:pt>
                  <c:pt idx="7">
                    <c:v>set.</c:v>
                  </c:pt>
                  <c:pt idx="8">
                    <c:v>out.</c:v>
                  </c:pt>
                  <c:pt idx="9">
                    <c:v>nov.</c:v>
                  </c:pt>
                  <c:pt idx="10">
                    <c:v>dez.</c:v>
                  </c:pt>
                  <c:pt idx="11">
                    <c:v>jan.</c:v>
                  </c:pt>
                  <c:pt idx="12">
                    <c:v>fev.</c:v>
                  </c:pt>
                </c:lvl>
                <c:lvl>
                  <c:pt idx="0">
                    <c:v>2018</c:v>
                  </c:pt>
                  <c:pt idx="11">
                    <c:v>2019</c:v>
                  </c:pt>
                </c:lvl>
              </c:multiLvlStrCache>
            </c:multiLvlStrRef>
          </c:cat>
          <c:val>
            <c:numRef>
              <c:f>'9lay_off'!$E$15:$Q$15</c:f>
              <c:numCache>
                <c:formatCode>#,##0</c:formatCode>
                <c:ptCount val="13"/>
                <c:pt idx="0">
                  <c:v>1461</c:v>
                </c:pt>
                <c:pt idx="1">
                  <c:v>1257</c:v>
                </c:pt>
                <c:pt idx="2">
                  <c:v>1088</c:v>
                </c:pt>
                <c:pt idx="3">
                  <c:v>665</c:v>
                </c:pt>
                <c:pt idx="4">
                  <c:v>425</c:v>
                </c:pt>
                <c:pt idx="5">
                  <c:v>547</c:v>
                </c:pt>
                <c:pt idx="6">
                  <c:v>456</c:v>
                </c:pt>
                <c:pt idx="7">
                  <c:v>752</c:v>
                </c:pt>
                <c:pt idx="8">
                  <c:v>1104</c:v>
                </c:pt>
                <c:pt idx="9">
                  <c:v>1284</c:v>
                </c:pt>
                <c:pt idx="10">
                  <c:v>1784</c:v>
                </c:pt>
                <c:pt idx="11">
                  <c:v>1435</c:v>
                </c:pt>
                <c:pt idx="12">
                  <c:v>1532</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207264000"/>
        <c:axId val="231064320"/>
      </c:barChart>
      <c:catAx>
        <c:axId val="207264000"/>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31064320"/>
        <c:crosses val="autoZero"/>
        <c:auto val="1"/>
        <c:lblAlgn val="ctr"/>
        <c:lblOffset val="100"/>
        <c:tickLblSkip val="1"/>
        <c:tickMarkSkip val="1"/>
        <c:noMultiLvlLbl val="0"/>
      </c:catAx>
      <c:valAx>
        <c:axId val="23106432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0726400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1964993927997803"/>
                  <c:y val="-0.1684452155344988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4C-47B0-A381-7F4629392AA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6">
                <c:v> </c:v>
              </c:pt>
              <c:pt idx="197">
                <c:v> </c:v>
              </c:pt>
              <c:pt idx="198">
                <c:v> </c:v>
              </c:pt>
              <c:pt idx="199">
                <c:v> </c:v>
              </c:pt>
              <c:pt idx="200">
                <c:v> </c:v>
              </c:pt>
              <c:pt idx="201">
                <c:v> </c:v>
              </c:pt>
              <c:pt idx="202">
                <c:v> </c:v>
              </c:pt>
              <c:pt idx="203">
                <c:v> </c:v>
              </c:pt>
              <c:pt idx="204">
                <c:v> </c:v>
              </c:pt>
              <c:pt idx="205">
                <c:v> </c:v>
              </c:pt>
            </c:strLit>
          </c:cat>
          <c:val>
            <c:numLit>
              <c:formatCode>0.000</c:formatCode>
              <c:ptCount val="193"/>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numLit>
          </c:val>
          <c:smooth val="0"/>
          <c:extLst>
            <c:ext xmlns:c16="http://schemas.microsoft.com/office/drawing/2014/chart" uri="{C3380CC4-5D6E-409C-BE32-E72D297353CC}">
              <c16:uniqueId val="{00000001-3E4C-47B0-A381-7F4629392AAF}"/>
            </c:ext>
          </c:extLst>
        </c:ser>
        <c:dLbls>
          <c:showLegendKey val="0"/>
          <c:showVal val="0"/>
          <c:showCatName val="0"/>
          <c:showSerName val="0"/>
          <c:showPercent val="0"/>
          <c:showBubbleSize val="0"/>
        </c:dLbls>
        <c:marker val="1"/>
        <c:smooth val="0"/>
        <c:axId val="153243008"/>
        <c:axId val="153269376"/>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521784776902886"/>
                  <c:y val="-0.12783012292954907"/>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4C-47B0-A381-7F4629392AA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93"/>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numLit>
          </c:val>
          <c:smooth val="0"/>
          <c:extLst>
            <c:ext xmlns:c16="http://schemas.microsoft.com/office/drawing/2014/chart" uri="{C3380CC4-5D6E-409C-BE32-E72D297353CC}">
              <c16:uniqueId val="{00000003-3E4C-47B0-A381-7F4629392AAF}"/>
            </c:ext>
          </c:extLst>
        </c:ser>
        <c:dLbls>
          <c:showLegendKey val="0"/>
          <c:showVal val="0"/>
          <c:showCatName val="0"/>
          <c:showSerName val="0"/>
          <c:showPercent val="0"/>
          <c:showBubbleSize val="0"/>
        </c:dLbls>
        <c:marker val="1"/>
        <c:smooth val="0"/>
        <c:axId val="153270912"/>
        <c:axId val="153272704"/>
      </c:lineChart>
      <c:catAx>
        <c:axId val="15324300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53269376"/>
        <c:crosses val="autoZero"/>
        <c:auto val="1"/>
        <c:lblAlgn val="ctr"/>
        <c:lblOffset val="100"/>
        <c:tickLblSkip val="1"/>
        <c:tickMarkSkip val="1"/>
        <c:noMultiLvlLbl val="0"/>
      </c:catAx>
      <c:valAx>
        <c:axId val="153269376"/>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53243008"/>
        <c:crosses val="autoZero"/>
        <c:crossBetween val="between"/>
        <c:majorUnit val="100"/>
        <c:minorUnit val="100"/>
      </c:valAx>
      <c:catAx>
        <c:axId val="153270912"/>
        <c:scaling>
          <c:orientation val="minMax"/>
        </c:scaling>
        <c:delete val="1"/>
        <c:axPos val="b"/>
        <c:numFmt formatCode="General" sourceLinked="1"/>
        <c:majorTickMark val="out"/>
        <c:minorTickMark val="none"/>
        <c:tickLblPos val="none"/>
        <c:crossAx val="153272704"/>
        <c:crosses val="autoZero"/>
        <c:auto val="1"/>
        <c:lblAlgn val="ctr"/>
        <c:lblOffset val="100"/>
        <c:noMultiLvlLbl val="0"/>
      </c:catAx>
      <c:valAx>
        <c:axId val="153272704"/>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53270912"/>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2968133487818527"/>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CA0-4572-8FC5-0C353F19ECF5}"/>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6">
                <c:v> </c:v>
              </c:pt>
              <c:pt idx="197">
                <c:v> </c:v>
              </c:pt>
              <c:pt idx="198">
                <c:v> </c:v>
              </c:pt>
              <c:pt idx="199">
                <c:v> </c:v>
              </c:pt>
              <c:pt idx="200">
                <c:v> </c:v>
              </c:pt>
              <c:pt idx="201">
                <c:v> </c:v>
              </c:pt>
              <c:pt idx="202">
                <c:v> </c:v>
              </c:pt>
              <c:pt idx="203">
                <c:v> </c:v>
              </c:pt>
              <c:pt idx="204">
                <c:v> </c:v>
              </c:pt>
              <c:pt idx="205">
                <c:v> </c:v>
              </c:pt>
            </c:strLit>
          </c:cat>
          <c:val>
            <c:numLit>
              <c:formatCode>0.0</c:formatCode>
              <c:ptCount val="192"/>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numLit>
          </c:val>
          <c:smooth val="0"/>
          <c:extLst>
            <c:ext xmlns:c16="http://schemas.microsoft.com/office/drawing/2014/chart" uri="{C3380CC4-5D6E-409C-BE32-E72D297353CC}">
              <c16:uniqueId val="{00000001-9CA0-4572-8FC5-0C353F19ECF5}"/>
            </c:ext>
          </c:extLst>
        </c:ser>
        <c:ser>
          <c:idx val="1"/>
          <c:order val="1"/>
          <c:tx>
            <c:v>construcao</c:v>
          </c:tx>
          <c:spPr>
            <a:ln w="25400">
              <a:solidFill>
                <a:schemeClr val="tx2"/>
              </a:solidFill>
              <a:prstDash val="solid"/>
            </a:ln>
          </c:spPr>
          <c:marker>
            <c:symbol val="none"/>
          </c:marker>
          <c:dLbls>
            <c:dLbl>
              <c:idx val="3"/>
              <c:layout>
                <c:manualLayout>
                  <c:x val="0.68992583134315422"/>
                  <c:y val="4.7292549969715325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CA0-4572-8FC5-0C353F19ECF5}"/>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6">
                <c:v> </c:v>
              </c:pt>
              <c:pt idx="197">
                <c:v> </c:v>
              </c:pt>
              <c:pt idx="198">
                <c:v> </c:v>
              </c:pt>
              <c:pt idx="199">
                <c:v> </c:v>
              </c:pt>
              <c:pt idx="200">
                <c:v> </c:v>
              </c:pt>
              <c:pt idx="201">
                <c:v> </c:v>
              </c:pt>
              <c:pt idx="202">
                <c:v> </c:v>
              </c:pt>
              <c:pt idx="203">
                <c:v> </c:v>
              </c:pt>
              <c:pt idx="204">
                <c:v> </c:v>
              </c:pt>
              <c:pt idx="205">
                <c:v> </c:v>
              </c:pt>
            </c:strLit>
          </c:cat>
          <c:val>
            <c:numLit>
              <c:formatCode>0.0</c:formatCode>
              <c:ptCount val="194"/>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numLit>
          </c:val>
          <c:smooth val="0"/>
          <c:extLst>
            <c:ext xmlns:c16="http://schemas.microsoft.com/office/drawing/2014/chart" uri="{C3380CC4-5D6E-409C-BE32-E72D297353CC}">
              <c16:uniqueId val="{00000003-9CA0-4572-8FC5-0C353F19ECF5}"/>
            </c:ext>
          </c:extLst>
        </c:ser>
        <c:ser>
          <c:idx val="2"/>
          <c:order val="2"/>
          <c:tx>
            <c:v>comercio</c:v>
          </c:tx>
          <c:spPr>
            <a:ln w="38100">
              <a:solidFill>
                <a:schemeClr val="accent2"/>
              </a:solidFill>
              <a:prstDash val="solid"/>
            </a:ln>
          </c:spPr>
          <c:marker>
            <c:symbol val="none"/>
          </c:marker>
          <c:dLbls>
            <c:dLbl>
              <c:idx val="21"/>
              <c:layout>
                <c:manualLayout>
                  <c:x val="0.36612297336706784"/>
                  <c:y val="0.2149681289838770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CA0-4572-8FC5-0C353F19ECF5}"/>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6">
                <c:v> </c:v>
              </c:pt>
              <c:pt idx="197">
                <c:v> </c:v>
              </c:pt>
              <c:pt idx="198">
                <c:v> </c:v>
              </c:pt>
              <c:pt idx="199">
                <c:v> </c:v>
              </c:pt>
              <c:pt idx="200">
                <c:v> </c:v>
              </c:pt>
              <c:pt idx="201">
                <c:v> </c:v>
              </c:pt>
              <c:pt idx="202">
                <c:v> </c:v>
              </c:pt>
              <c:pt idx="203">
                <c:v> </c:v>
              </c:pt>
              <c:pt idx="204">
                <c:v> </c:v>
              </c:pt>
              <c:pt idx="205">
                <c:v> </c:v>
              </c:pt>
            </c:strLit>
          </c:cat>
          <c:val>
            <c:numLit>
              <c:formatCode>0.0</c:formatCode>
              <c:ptCount val="194"/>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numLit>
          </c:val>
          <c:smooth val="0"/>
          <c:extLst>
            <c:ext xmlns:c16="http://schemas.microsoft.com/office/drawing/2014/chart" uri="{C3380CC4-5D6E-409C-BE32-E72D297353CC}">
              <c16:uniqueId val="{00000005-9CA0-4572-8FC5-0C353F19ECF5}"/>
            </c:ext>
          </c:extLst>
        </c:ser>
        <c:ser>
          <c:idx val="3"/>
          <c:order val="3"/>
          <c:tx>
            <c:v>servicos</c:v>
          </c:tx>
          <c:spPr>
            <a:ln w="25400">
              <a:solidFill>
                <a:srgbClr val="333333"/>
              </a:solidFill>
              <a:prstDash val="solid"/>
            </a:ln>
          </c:spPr>
          <c:marker>
            <c:symbol val="none"/>
          </c:marker>
          <c:dLbls>
            <c:dLbl>
              <c:idx val="20"/>
              <c:layout>
                <c:manualLayout>
                  <c:x val="0.60270506727199635"/>
                  <c:y val="-0.13608895041965907"/>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CA0-4572-8FC5-0C353F19ECF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6"/>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6">
                <c:v> </c:v>
              </c:pt>
              <c:pt idx="197">
                <c:v> </c:v>
              </c:pt>
              <c:pt idx="198">
                <c:v> </c:v>
              </c:pt>
              <c:pt idx="199">
                <c:v> </c:v>
              </c:pt>
              <c:pt idx="200">
                <c:v> </c:v>
              </c:pt>
              <c:pt idx="201">
                <c:v> </c:v>
              </c:pt>
              <c:pt idx="202">
                <c:v> </c:v>
              </c:pt>
              <c:pt idx="203">
                <c:v> </c:v>
              </c:pt>
              <c:pt idx="204">
                <c:v> </c:v>
              </c:pt>
              <c:pt idx="205">
                <c:v> </c:v>
              </c:pt>
            </c:strLit>
          </c:cat>
          <c:val>
            <c:numLit>
              <c:formatCode>0.0</c:formatCode>
              <c:ptCount val="194"/>
              <c:pt idx="0">
                <c:v>-16.018980134666666</c:v>
              </c:pt>
              <c:pt idx="1">
                <c:v>-14.174435050666666</c:v>
              </c:pt>
              <c:pt idx="2">
                <c:v>-16.304481323999997</c:v>
              </c:pt>
              <c:pt idx="3">
                <c:v>-21.541027906666667</c:v>
              </c:pt>
              <c:pt idx="4">
                <c:v>-24.120883083333336</c:v>
              </c:pt>
              <c:pt idx="5">
                <c:v>-25.195341003333329</c:v>
              </c:pt>
              <c:pt idx="6">
                <c:v>-17.291540158666667</c:v>
              </c:pt>
              <c:pt idx="7">
                <c:v>-17.346056634</c:v>
              </c:pt>
              <c:pt idx="8">
                <c:v>-13.617453957</c:v>
              </c:pt>
              <c:pt idx="9">
                <c:v>-13.304647520999998</c:v>
              </c:pt>
              <c:pt idx="10">
                <c:v>-10.998773186666668</c:v>
              </c:pt>
              <c:pt idx="11">
                <c:v>-12.477407815999998</c:v>
              </c:pt>
              <c:pt idx="12">
                <c:v>-13.205678682999997</c:v>
              </c:pt>
              <c:pt idx="13">
                <c:v>-14.827686380666664</c:v>
              </c:pt>
              <c:pt idx="14">
                <c:v>-11.450969254</c:v>
              </c:pt>
              <c:pt idx="15">
                <c:v>-12.787479099</c:v>
              </c:pt>
              <c:pt idx="16">
                <c:v>-9.9088140073333335</c:v>
              </c:pt>
              <c:pt idx="17">
                <c:v>-9.8869336169999986</c:v>
              </c:pt>
              <c:pt idx="18">
                <c:v>-4.9001462816666672</c:v>
              </c:pt>
              <c:pt idx="19">
                <c:v>-3.4041840110000003</c:v>
              </c:pt>
              <c:pt idx="20">
                <c:v>-3.6396012473333337</c:v>
              </c:pt>
              <c:pt idx="21">
                <c:v>-8.0436082659999997</c:v>
              </c:pt>
              <c:pt idx="22">
                <c:v>-8.1173502146666667</c:v>
              </c:pt>
              <c:pt idx="23">
                <c:v>-5.8059186753333316</c:v>
              </c:pt>
              <c:pt idx="24">
                <c:v>-0.55054189533333309</c:v>
              </c:pt>
              <c:pt idx="25">
                <c:v>1.2395194946666666</c:v>
              </c:pt>
              <c:pt idx="26">
                <c:v>1.4001839549999999</c:v>
              </c:pt>
              <c:pt idx="27">
                <c:v>0.14267153466666679</c:v>
              </c:pt>
              <c:pt idx="28">
                <c:v>-3.5369640919999998</c:v>
              </c:pt>
              <c:pt idx="29">
                <c:v>-9.3382811216666664</c:v>
              </c:pt>
              <c:pt idx="30">
                <c:v>-13.423742619</c:v>
              </c:pt>
              <c:pt idx="31">
                <c:v>-14.005536383333334</c:v>
              </c:pt>
              <c:pt idx="32">
                <c:v>-10.007235681000001</c:v>
              </c:pt>
              <c:pt idx="33">
                <c:v>-7.7466849726666664</c:v>
              </c:pt>
              <c:pt idx="34">
                <c:v>-7.0554995879999973</c:v>
              </c:pt>
              <c:pt idx="35">
                <c:v>-4.5405510089999979</c:v>
              </c:pt>
              <c:pt idx="36">
                <c:v>-5.0472732823333324</c:v>
              </c:pt>
              <c:pt idx="37">
                <c:v>-5.9547550640000004</c:v>
              </c:pt>
              <c:pt idx="38">
                <c:v>-10.287942889333335</c:v>
              </c:pt>
              <c:pt idx="39">
                <c:v>-8.7923211623333355</c:v>
              </c:pt>
              <c:pt idx="40">
                <c:v>-5.2245501766666669</c:v>
              </c:pt>
              <c:pt idx="41">
                <c:v>-1.9807879926666667</c:v>
              </c:pt>
              <c:pt idx="42">
                <c:v>-1.8393231136666666</c:v>
              </c:pt>
              <c:pt idx="43">
                <c:v>-4.0213425076666667</c:v>
              </c:pt>
              <c:pt idx="44">
                <c:v>-7.8526997576666657</c:v>
              </c:pt>
              <c:pt idx="45">
                <c:v>-10.548134117000002</c:v>
              </c:pt>
              <c:pt idx="46">
                <c:v>-11.048884557666668</c:v>
              </c:pt>
              <c:pt idx="47">
                <c:v>-11.057265975000002</c:v>
              </c:pt>
              <c:pt idx="48">
                <c:v>-10.865637211333334</c:v>
              </c:pt>
              <c:pt idx="49">
                <c:v>-6.9281493133333347</c:v>
              </c:pt>
              <c:pt idx="50">
                <c:v>-6.0401389453333332</c:v>
              </c:pt>
              <c:pt idx="51">
                <c:v>-6.5997220040000002</c:v>
              </c:pt>
              <c:pt idx="52">
                <c:v>-10.932121397666668</c:v>
              </c:pt>
              <c:pt idx="53">
                <c:v>-13.793441883999998</c:v>
              </c:pt>
              <c:pt idx="54">
                <c:v>-13.790239496333333</c:v>
              </c:pt>
              <c:pt idx="55">
                <c:v>-10.828475245666667</c:v>
              </c:pt>
              <c:pt idx="56">
                <c:v>-6.7984084333333321</c:v>
              </c:pt>
              <c:pt idx="57">
                <c:v>-4.6363719326666661</c:v>
              </c:pt>
              <c:pt idx="58">
                <c:v>-6.5345781399999998</c:v>
              </c:pt>
              <c:pt idx="59">
                <c:v>-6.678461762333332</c:v>
              </c:pt>
              <c:pt idx="60">
                <c:v>-6.0373201389999993</c:v>
              </c:pt>
              <c:pt idx="61">
                <c:v>-5.5930314369999996</c:v>
              </c:pt>
              <c:pt idx="62">
                <c:v>-5.6350153970000001</c:v>
              </c:pt>
              <c:pt idx="63">
                <c:v>-3.7760485103333328</c:v>
              </c:pt>
              <c:pt idx="64">
                <c:v>-4.8316068969999995</c:v>
              </c:pt>
              <c:pt idx="65">
                <c:v>-2.4230381126666658</c:v>
              </c:pt>
              <c:pt idx="66">
                <c:v>-6.1401521919999995</c:v>
              </c:pt>
              <c:pt idx="67">
                <c:v>-7.5261412163333334</c:v>
              </c:pt>
              <c:pt idx="68">
                <c:v>-8.0207183909999991</c:v>
              </c:pt>
              <c:pt idx="69">
                <c:v>-9.802631660333331</c:v>
              </c:pt>
              <c:pt idx="70">
                <c:v>-9.5760457646666648</c:v>
              </c:pt>
              <c:pt idx="71">
                <c:v>-12.079445408666666</c:v>
              </c:pt>
              <c:pt idx="72">
                <c:v>-11.180849203666668</c:v>
              </c:pt>
              <c:pt idx="73">
                <c:v>-10.884334572999999</c:v>
              </c:pt>
              <c:pt idx="74">
                <c:v>-11.962416169333332</c:v>
              </c:pt>
              <c:pt idx="75">
                <c:v>-9.3757105516666659</c:v>
              </c:pt>
              <c:pt idx="76">
                <c:v>-7.148846006555555</c:v>
              </c:pt>
              <c:pt idx="77">
                <c:v>-4.4290004464444435</c:v>
              </c:pt>
              <c:pt idx="78">
                <c:v>-3.3701805963333329</c:v>
              </c:pt>
              <c:pt idx="79">
                <c:v>-2.0648469236666664</c:v>
              </c:pt>
              <c:pt idx="80">
                <c:v>-1.6375973986666665</c:v>
              </c:pt>
              <c:pt idx="81">
                <c:v>0.20381958333333353</c:v>
              </c:pt>
              <c:pt idx="82">
                <c:v>0.65135599766666719</c:v>
              </c:pt>
              <c:pt idx="83">
                <c:v>1.0911391410000004</c:v>
              </c:pt>
              <c:pt idx="84">
                <c:v>-4.6487839999999725E-2</c:v>
              </c:pt>
              <c:pt idx="85">
                <c:v>-0.56777613966666618</c:v>
              </c:pt>
              <c:pt idx="86">
                <c:v>0.22305828100000014</c:v>
              </c:pt>
              <c:pt idx="87">
                <c:v>-0.9889339876666664</c:v>
              </c:pt>
              <c:pt idx="88">
                <c:v>-1.0736606086666665</c:v>
              </c:pt>
              <c:pt idx="89">
                <c:v>-2.9907478219999994</c:v>
              </c:pt>
              <c:pt idx="90">
                <c:v>-2.2732799589999999</c:v>
              </c:pt>
              <c:pt idx="91">
                <c:v>-2.3875014939999999</c:v>
              </c:pt>
              <c:pt idx="92">
                <c:v>-0.90122698433333293</c:v>
              </c:pt>
              <c:pt idx="93">
                <c:v>-0.4870406576666661</c:v>
              </c:pt>
              <c:pt idx="94">
                <c:v>-0.38172089466666659</c:v>
              </c:pt>
              <c:pt idx="95">
                <c:v>-1.0468196026666667</c:v>
              </c:pt>
              <c:pt idx="96">
                <c:v>-4.2448344833333342</c:v>
              </c:pt>
              <c:pt idx="97">
                <c:v>-6.2975560046666672</c:v>
              </c:pt>
              <c:pt idx="98">
                <c:v>-8.5293840593333332</c:v>
              </c:pt>
              <c:pt idx="99">
                <c:v>-9.3102862066666674</c:v>
              </c:pt>
              <c:pt idx="100">
                <c:v>-9.3939351210000002</c:v>
              </c:pt>
              <c:pt idx="101">
                <c:v>-9.1011543653333344</c:v>
              </c:pt>
              <c:pt idx="102">
                <c:v>-8.2220746160000004</c:v>
              </c:pt>
              <c:pt idx="103">
                <c:v>-8.9224292746666674</c:v>
              </c:pt>
              <c:pt idx="104">
                <c:v>-9.6951197256666664</c:v>
              </c:pt>
              <c:pt idx="105">
                <c:v>-10.991247079666666</c:v>
              </c:pt>
              <c:pt idx="106">
                <c:v>-12.002837485999999</c:v>
              </c:pt>
              <c:pt idx="107">
                <c:v>-13.359750675666666</c:v>
              </c:pt>
              <c:pt idx="108">
                <c:v>-13.071486895666665</c:v>
              </c:pt>
              <c:pt idx="109">
                <c:v>-12.431962903333334</c:v>
              </c:pt>
              <c:pt idx="110">
                <c:v>-11.293740774</c:v>
              </c:pt>
              <c:pt idx="111">
                <c:v>-10.877876936</c:v>
              </c:pt>
              <c:pt idx="112">
                <c:v>-11.418406694</c:v>
              </c:pt>
              <c:pt idx="113">
                <c:v>-11.266594470999999</c:v>
              </c:pt>
              <c:pt idx="114">
                <c:v>-10.644696337666668</c:v>
              </c:pt>
              <c:pt idx="115">
                <c:v>-9.7763907119999995</c:v>
              </c:pt>
              <c:pt idx="116">
                <c:v>-10.625407968666668</c:v>
              </c:pt>
              <c:pt idx="117">
                <c:v>-10.935231905000002</c:v>
              </c:pt>
              <c:pt idx="118">
                <c:v>-12.325481364666667</c:v>
              </c:pt>
              <c:pt idx="119">
                <c:v>-12.565437745999999</c:v>
              </c:pt>
              <c:pt idx="120">
                <c:v>-14.207551949999997</c:v>
              </c:pt>
              <c:pt idx="121">
                <c:v>-13.899423705333332</c:v>
              </c:pt>
              <c:pt idx="122">
                <c:v>-13.420126156666667</c:v>
              </c:pt>
              <c:pt idx="123">
                <c:v>-12.587112221666667</c:v>
              </c:pt>
              <c:pt idx="124">
                <c:v>-12.57653964</c:v>
              </c:pt>
              <c:pt idx="125">
                <c:v>-11.621547916333334</c:v>
              </c:pt>
              <c:pt idx="126">
                <c:v>-10.372709663333334</c:v>
              </c:pt>
              <c:pt idx="127">
                <c:v>-8.0811855603333331</c:v>
              </c:pt>
              <c:pt idx="128">
                <c:v>-7.0117096173333335</c:v>
              </c:pt>
              <c:pt idx="129">
                <c:v>-5.8179210390000007</c:v>
              </c:pt>
              <c:pt idx="130">
                <c:v>-5.2963952053333321</c:v>
              </c:pt>
              <c:pt idx="131">
                <c:v>-4.2745280999999986</c:v>
              </c:pt>
              <c:pt idx="132">
                <c:v>-1.9210354679999995</c:v>
              </c:pt>
              <c:pt idx="133">
                <c:v>-0.34248183566666662</c:v>
              </c:pt>
              <c:pt idx="134">
                <c:v>0.51799395066666687</c:v>
              </c:pt>
              <c:pt idx="135">
                <c:v>0.26400333400000026</c:v>
              </c:pt>
              <c:pt idx="136">
                <c:v>1.5062552113333336</c:v>
              </c:pt>
              <c:pt idx="137">
                <c:v>1.7139255953333337</c:v>
              </c:pt>
              <c:pt idx="138">
                <c:v>0.90535243933333376</c:v>
              </c:pt>
              <c:pt idx="139">
                <c:v>-9.6015359666666564E-2</c:v>
              </c:pt>
              <c:pt idx="140">
                <c:v>0.5790558823333336</c:v>
              </c:pt>
              <c:pt idx="141">
                <c:v>1.0618223186666673</c:v>
              </c:pt>
              <c:pt idx="142">
                <c:v>2.9825326680000011</c:v>
              </c:pt>
              <c:pt idx="143">
                <c:v>1.8627579656666675</c:v>
              </c:pt>
              <c:pt idx="144">
                <c:v>3.1632044186666675</c:v>
              </c:pt>
              <c:pt idx="145">
                <c:v>1.0679739463333335</c:v>
              </c:pt>
              <c:pt idx="146">
                <c:v>2.0439999036666667</c:v>
              </c:pt>
              <c:pt idx="147">
                <c:v>1.3455280636666671</c:v>
              </c:pt>
              <c:pt idx="148">
                <c:v>3.8274669952222227</c:v>
              </c:pt>
              <c:pt idx="149">
                <c:v>3.7909382547777786</c:v>
              </c:pt>
              <c:pt idx="150">
                <c:v>4.9914451396666673</c:v>
              </c:pt>
              <c:pt idx="151">
                <c:v>3.1806528479999998</c:v>
              </c:pt>
              <c:pt idx="152">
                <c:v>3.2856950166666667</c:v>
              </c:pt>
              <c:pt idx="153">
                <c:v>2.3133571096666667</c:v>
              </c:pt>
              <c:pt idx="154">
                <c:v>2.66962915</c:v>
              </c:pt>
              <c:pt idx="155">
                <c:v>2.8824145973333333</c:v>
              </c:pt>
              <c:pt idx="156">
                <c:v>2.5320613966666667</c:v>
              </c:pt>
              <c:pt idx="157">
                <c:v>2.9660849723333329</c:v>
              </c:pt>
              <c:pt idx="158">
                <c:v>2.7546701186666667</c:v>
              </c:pt>
              <c:pt idx="159">
                <c:v>3.5482604316666673</c:v>
              </c:pt>
              <c:pt idx="160">
                <c:v>0.89076887800000026</c:v>
              </c:pt>
              <c:pt idx="161">
                <c:v>1.4985114630000005</c:v>
              </c:pt>
              <c:pt idx="162">
                <c:v>1.2718393203333334</c:v>
              </c:pt>
              <c:pt idx="163">
                <c:v>3.2729496499999997</c:v>
              </c:pt>
              <c:pt idx="164">
                <c:v>2.6230815276666668</c:v>
              </c:pt>
              <c:pt idx="165">
                <c:v>2.6287428476666665</c:v>
              </c:pt>
              <c:pt idx="166">
                <c:v>2.4199566259999998</c:v>
              </c:pt>
              <c:pt idx="167">
                <c:v>3.9474018349999995</c:v>
              </c:pt>
              <c:pt idx="168">
                <c:v>4.5911097986666656</c:v>
              </c:pt>
              <c:pt idx="169">
                <c:v>5.3184746699999996</c:v>
              </c:pt>
              <c:pt idx="170">
                <c:v>4.9530585839999999</c:v>
              </c:pt>
              <c:pt idx="171">
                <c:v>4.5236022706666663</c:v>
              </c:pt>
              <c:pt idx="172">
                <c:v>4.7599651573333324</c:v>
              </c:pt>
              <c:pt idx="173">
                <c:v>4.5293643023333336</c:v>
              </c:pt>
              <c:pt idx="174">
                <c:v>5.4489834936666668</c:v>
              </c:pt>
              <c:pt idx="175">
                <c:v>6.1681136796666651</c:v>
              </c:pt>
              <c:pt idx="176">
                <c:v>7.6782747129999995</c:v>
              </c:pt>
              <c:pt idx="177">
                <c:v>9.3602189116666654</c:v>
              </c:pt>
              <c:pt idx="178">
                <c:v>10.779875315333333</c:v>
              </c:pt>
              <c:pt idx="179">
                <c:v>10.948906569666667</c:v>
              </c:pt>
              <c:pt idx="180">
                <c:v>10.201699007666667</c:v>
              </c:pt>
              <c:pt idx="181">
                <c:v>9.8635158596666681</c:v>
              </c:pt>
              <c:pt idx="182">
                <c:v>8.8016884099999988</c:v>
              </c:pt>
              <c:pt idx="183">
                <c:v>9.0284721910000005</c:v>
              </c:pt>
              <c:pt idx="184">
                <c:v>8.8840132113333325</c:v>
              </c:pt>
              <c:pt idx="185">
                <c:v>10.063786714333332</c:v>
              </c:pt>
              <c:pt idx="186">
                <c:v>10.725575229666667</c:v>
              </c:pt>
              <c:pt idx="187">
                <c:v>9.9471295479999995</c:v>
              </c:pt>
              <c:pt idx="188">
                <c:v>10.027548287</c:v>
              </c:pt>
              <c:pt idx="189">
                <c:v>9.8231221229999992</c:v>
              </c:pt>
              <c:pt idx="190">
                <c:v>11.270579738333334</c:v>
              </c:pt>
              <c:pt idx="191">
                <c:v>11.488138301666666</c:v>
              </c:pt>
              <c:pt idx="192">
                <c:v>10.517320277000001</c:v>
              </c:pt>
              <c:pt idx="193">
                <c:v>8.439720823</c:v>
              </c:pt>
            </c:numLit>
          </c:val>
          <c:smooth val="0"/>
          <c:extLst>
            <c:ext xmlns:c16="http://schemas.microsoft.com/office/drawing/2014/chart" uri="{C3380CC4-5D6E-409C-BE32-E72D297353CC}">
              <c16:uniqueId val="{00000007-9CA0-4572-8FC5-0C353F19ECF5}"/>
            </c:ext>
          </c:extLst>
        </c:ser>
        <c:dLbls>
          <c:showLegendKey val="0"/>
          <c:showVal val="0"/>
          <c:showCatName val="0"/>
          <c:showSerName val="0"/>
          <c:showPercent val="0"/>
          <c:showBubbleSize val="0"/>
        </c:dLbls>
        <c:smooth val="0"/>
        <c:axId val="153516288"/>
        <c:axId val="153522176"/>
      </c:lineChart>
      <c:catAx>
        <c:axId val="15351628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53522176"/>
        <c:crosses val="autoZero"/>
        <c:auto val="1"/>
        <c:lblAlgn val="ctr"/>
        <c:lblOffset val="100"/>
        <c:tickLblSkip val="1"/>
        <c:tickMarkSkip val="1"/>
        <c:noMultiLvlLbl val="0"/>
      </c:catAx>
      <c:valAx>
        <c:axId val="153522176"/>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53516288"/>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Chéquia</c:v>
                </c:pt>
                <c:pt idx="4">
                  <c:v>Chipre</c:v>
                </c:pt>
                <c:pt idx="5">
                  <c:v>Croácia</c:v>
                </c:pt>
                <c:pt idx="6">
                  <c:v>Eslováquia</c:v>
                </c:pt>
                <c:pt idx="7">
                  <c:v>Eslovénia</c:v>
                </c:pt>
                <c:pt idx="8">
                  <c:v>Espanha</c:v>
                </c:pt>
                <c:pt idx="9">
                  <c:v>Estónia</c:v>
                </c:pt>
                <c:pt idx="10">
                  <c:v>Finlândia</c:v>
                </c:pt>
                <c:pt idx="11">
                  <c:v>França</c:v>
                </c:pt>
                <c:pt idx="12">
                  <c:v>Grécia</c:v>
                </c:pt>
                <c:pt idx="13">
                  <c:v>Países Baixos</c:v>
                </c:pt>
                <c:pt idx="14">
                  <c:v>Irlanda</c:v>
                </c:pt>
                <c:pt idx="15">
                  <c:v>Itália</c:v>
                </c:pt>
                <c:pt idx="16">
                  <c:v>Luxemburgo</c:v>
                </c:pt>
                <c:pt idx="17">
                  <c:v>Malta</c:v>
                </c:pt>
                <c:pt idx="18">
                  <c:v>Portugal</c:v>
                </c:pt>
              </c:strCache>
            </c:strRef>
          </c:cat>
          <c:val>
            <c:numRef>
              <c:f>'22destaque'!$I$9:$I$27</c:f>
              <c:numCache>
                <c:formatCode>#,##0.00</c:formatCode>
                <c:ptCount val="19"/>
                <c:pt idx="0">
                  <c:v>0.77777777777777768</c:v>
                </c:pt>
                <c:pt idx="1">
                  <c:v>0.9</c:v>
                </c:pt>
                <c:pt idx="2">
                  <c:v>0.76190476190476186</c:v>
                </c:pt>
                <c:pt idx="3">
                  <c:v>1.3888888888888888</c:v>
                </c:pt>
                <c:pt idx="4">
                  <c:v>0.97333333333333327</c:v>
                </c:pt>
                <c:pt idx="5">
                  <c:v>1.1857142857142857</c:v>
                </c:pt>
                <c:pt idx="6">
                  <c:v>1.1016949152542372</c:v>
                </c:pt>
                <c:pt idx="7">
                  <c:v>1.2340425531914894</c:v>
                </c:pt>
                <c:pt idx="8">
                  <c:v>1.288</c:v>
                </c:pt>
                <c:pt idx="9">
                  <c:v>1.236842105263158</c:v>
                </c:pt>
                <c:pt idx="10">
                  <c:v>0.97058823529411764</c:v>
                </c:pt>
                <c:pt idx="11">
                  <c:v>1.0113636363636362</c:v>
                </c:pt>
                <c:pt idx="12">
                  <c:v>1.6382978723404256</c:v>
                </c:pt>
                <c:pt idx="13">
                  <c:v>1.0571428571428572</c:v>
                </c:pt>
                <c:pt idx="14">
                  <c:v>1.017857142857143</c:v>
                </c:pt>
                <c:pt idx="15">
                  <c:v>1.2083333333333333</c:v>
                </c:pt>
                <c:pt idx="16">
                  <c:v>1.1521739130434783</c:v>
                </c:pt>
                <c:pt idx="17">
                  <c:v>0.8292682926829269</c:v>
                </c:pt>
                <c:pt idx="18">
                  <c:v>1.271186440677966</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154336640"/>
        <c:axId val="154350720"/>
      </c:radarChart>
      <c:catAx>
        <c:axId val="154336640"/>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154350720"/>
        <c:crosses val="autoZero"/>
        <c:auto val="0"/>
        <c:lblAlgn val="ctr"/>
        <c:lblOffset val="100"/>
        <c:noMultiLvlLbl val="0"/>
      </c:catAx>
      <c:valAx>
        <c:axId val="154350720"/>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154336640"/>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strCache>
            </c:strRef>
          </c:cat>
          <c:val>
            <c:numRef>
              <c:f>'9lay_off'!$E$38:$Q$38</c:f>
              <c:numCache>
                <c:formatCode>0</c:formatCode>
                <c:ptCount val="13"/>
                <c:pt idx="0">
                  <c:v>49</c:v>
                </c:pt>
                <c:pt idx="1">
                  <c:v>28</c:v>
                </c:pt>
                <c:pt idx="2">
                  <c:v>54</c:v>
                </c:pt>
                <c:pt idx="3">
                  <c:v>423</c:v>
                </c:pt>
                <c:pt idx="4">
                  <c:v>324</c:v>
                </c:pt>
                <c:pt idx="5">
                  <c:v>266</c:v>
                </c:pt>
                <c:pt idx="6">
                  <c:v>550</c:v>
                </c:pt>
                <c:pt idx="7">
                  <c:v>547</c:v>
                </c:pt>
                <c:pt idx="8">
                  <c:v>344</c:v>
                </c:pt>
                <c:pt idx="9">
                  <c:v>254</c:v>
                </c:pt>
                <c:pt idx="10">
                  <c:v>211</c:v>
                </c:pt>
                <c:pt idx="11">
                  <c:v>161</c:v>
                </c:pt>
                <c:pt idx="12">
                  <c:v>150</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239446272"/>
        <c:axId val="239553536"/>
      </c:barChart>
      <c:catAx>
        <c:axId val="23944627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39553536"/>
        <c:crosses val="autoZero"/>
        <c:auto val="1"/>
        <c:lblAlgn val="ctr"/>
        <c:lblOffset val="100"/>
        <c:tickLblSkip val="1"/>
        <c:tickMarkSkip val="1"/>
        <c:noMultiLvlLbl val="0"/>
      </c:catAx>
      <c:valAx>
        <c:axId val="23955353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3944627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strCache>
            </c:strRef>
          </c:cat>
          <c:val>
            <c:numRef>
              <c:f>'9lay_off'!$E$41:$Q$41</c:f>
              <c:numCache>
                <c:formatCode>#,##0</c:formatCode>
                <c:ptCount val="13"/>
                <c:pt idx="0">
                  <c:v>664</c:v>
                </c:pt>
                <c:pt idx="1">
                  <c:v>891</c:v>
                </c:pt>
                <c:pt idx="2">
                  <c:v>1422</c:v>
                </c:pt>
                <c:pt idx="3">
                  <c:v>19278</c:v>
                </c:pt>
                <c:pt idx="4">
                  <c:v>6145</c:v>
                </c:pt>
                <c:pt idx="5">
                  <c:v>3601</c:v>
                </c:pt>
                <c:pt idx="6">
                  <c:v>8703</c:v>
                </c:pt>
                <c:pt idx="7">
                  <c:v>7434</c:v>
                </c:pt>
                <c:pt idx="8">
                  <c:v>4460</c:v>
                </c:pt>
                <c:pt idx="9">
                  <c:v>3872</c:v>
                </c:pt>
                <c:pt idx="10">
                  <c:v>4126</c:v>
                </c:pt>
                <c:pt idx="11">
                  <c:v>3263</c:v>
                </c:pt>
                <c:pt idx="12">
                  <c:v>3520</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126693760"/>
        <c:axId val="126695296"/>
      </c:barChart>
      <c:catAx>
        <c:axId val="12669376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26695296"/>
        <c:crosses val="autoZero"/>
        <c:auto val="1"/>
        <c:lblAlgn val="ctr"/>
        <c:lblOffset val="100"/>
        <c:tickLblSkip val="1"/>
        <c:tickMarkSkip val="1"/>
        <c:noMultiLvlLbl val="0"/>
      </c:catAx>
      <c:valAx>
        <c:axId val="12669529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669376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126944000"/>
        <c:axId val="126945536"/>
      </c:barChart>
      <c:catAx>
        <c:axId val="126944000"/>
        <c:scaling>
          <c:orientation val="maxMin"/>
        </c:scaling>
        <c:delete val="0"/>
        <c:axPos val="l"/>
        <c:majorTickMark val="none"/>
        <c:minorTickMark val="none"/>
        <c:tickLblPos val="none"/>
        <c:spPr>
          <a:ln w="3175">
            <a:solidFill>
              <a:srgbClr val="333333"/>
            </a:solidFill>
            <a:prstDash val="solid"/>
          </a:ln>
        </c:spPr>
        <c:crossAx val="126945536"/>
        <c:crosses val="autoZero"/>
        <c:auto val="1"/>
        <c:lblAlgn val="ctr"/>
        <c:lblOffset val="100"/>
        <c:tickMarkSkip val="1"/>
        <c:noMultiLvlLbl val="0"/>
      </c:catAx>
      <c:valAx>
        <c:axId val="12694553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694400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126961536"/>
        <c:axId val="126963072"/>
      </c:barChart>
      <c:catAx>
        <c:axId val="126961536"/>
        <c:scaling>
          <c:orientation val="maxMin"/>
        </c:scaling>
        <c:delete val="0"/>
        <c:axPos val="l"/>
        <c:majorTickMark val="none"/>
        <c:minorTickMark val="none"/>
        <c:tickLblPos val="none"/>
        <c:spPr>
          <a:ln w="3175">
            <a:solidFill>
              <a:srgbClr val="333333"/>
            </a:solidFill>
            <a:prstDash val="solid"/>
          </a:ln>
        </c:spPr>
        <c:crossAx val="126963072"/>
        <c:crosses val="autoZero"/>
        <c:auto val="1"/>
        <c:lblAlgn val="ctr"/>
        <c:lblOffset val="100"/>
        <c:tickMarkSkip val="1"/>
        <c:noMultiLvlLbl val="0"/>
      </c:catAx>
      <c:valAx>
        <c:axId val="12696307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696153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126978688"/>
        <c:axId val="126980480"/>
      </c:barChart>
      <c:catAx>
        <c:axId val="126978688"/>
        <c:scaling>
          <c:orientation val="maxMin"/>
        </c:scaling>
        <c:delete val="0"/>
        <c:axPos val="l"/>
        <c:majorTickMark val="none"/>
        <c:minorTickMark val="none"/>
        <c:tickLblPos val="none"/>
        <c:spPr>
          <a:ln w="3175">
            <a:solidFill>
              <a:srgbClr val="333333"/>
            </a:solidFill>
            <a:prstDash val="solid"/>
          </a:ln>
        </c:spPr>
        <c:crossAx val="126980480"/>
        <c:crosses val="autoZero"/>
        <c:auto val="1"/>
        <c:lblAlgn val="ctr"/>
        <c:lblOffset val="100"/>
        <c:tickMarkSkip val="1"/>
        <c:noMultiLvlLbl val="0"/>
      </c:catAx>
      <c:valAx>
        <c:axId val="126980480"/>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697868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127000576"/>
        <c:axId val="127002112"/>
      </c:barChart>
      <c:catAx>
        <c:axId val="127000576"/>
        <c:scaling>
          <c:orientation val="maxMin"/>
        </c:scaling>
        <c:delete val="0"/>
        <c:axPos val="l"/>
        <c:majorTickMark val="none"/>
        <c:minorTickMark val="none"/>
        <c:tickLblPos val="none"/>
        <c:spPr>
          <a:ln w="3175">
            <a:solidFill>
              <a:srgbClr val="333333"/>
            </a:solidFill>
            <a:prstDash val="solid"/>
          </a:ln>
        </c:spPr>
        <c:crossAx val="127002112"/>
        <c:crosses val="autoZero"/>
        <c:auto val="1"/>
        <c:lblAlgn val="ctr"/>
        <c:lblOffset val="100"/>
        <c:tickMarkSkip val="1"/>
        <c:noMultiLvlLbl val="0"/>
      </c:catAx>
      <c:valAx>
        <c:axId val="12700211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700057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6.8005577681249596</c:v>
                </c:pt>
                <c:pt idx="1">
                  <c:v>4.7404970301257121</c:v>
                </c:pt>
                <c:pt idx="2">
                  <c:v>4.2382445141065928</c:v>
                </c:pt>
                <c:pt idx="3">
                  <c:v>3.9165362305496609</c:v>
                </c:pt>
                <c:pt idx="4">
                  <c:v>2.9706429550953484</c:v>
                </c:pt>
                <c:pt idx="5" formatCode="0.00">
                  <c:v>-6.1430921052631593</c:v>
                </c:pt>
                <c:pt idx="6" formatCode="0.00">
                  <c:v>-6.1104881196707765</c:v>
                </c:pt>
                <c:pt idx="7" formatCode="0.00">
                  <c:v>-4.7748023240574922</c:v>
                </c:pt>
                <c:pt idx="8" formatCode="0.00">
                  <c:v>-4.4810247071969567</c:v>
                </c:pt>
                <c:pt idx="9" formatCode="0.00">
                  <c:v>-4.432080476797462</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127014016"/>
        <c:axId val="127015552"/>
      </c:barChart>
      <c:catAx>
        <c:axId val="127014016"/>
        <c:scaling>
          <c:orientation val="maxMin"/>
        </c:scaling>
        <c:delete val="0"/>
        <c:axPos val="l"/>
        <c:majorTickMark val="none"/>
        <c:minorTickMark val="none"/>
        <c:tickLblPos val="none"/>
        <c:crossAx val="127015552"/>
        <c:crossesAt val="0"/>
        <c:auto val="1"/>
        <c:lblAlgn val="ctr"/>
        <c:lblOffset val="100"/>
        <c:tickMarkSkip val="1"/>
        <c:noMultiLvlLbl val="0"/>
      </c:catAx>
      <c:valAx>
        <c:axId val="127015552"/>
        <c:scaling>
          <c:orientation val="minMax"/>
        </c:scaling>
        <c:delete val="0"/>
        <c:axPos val="t"/>
        <c:numFmt formatCode="0.0" sourceLinked="1"/>
        <c:majorTickMark val="none"/>
        <c:minorTickMark val="none"/>
        <c:tickLblPos val="none"/>
        <c:spPr>
          <a:ln w="9525">
            <a:noFill/>
          </a:ln>
        </c:spPr>
        <c:crossAx val="127014016"/>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5" dropStyle="combo" dx="16" fmlaLink="$AM$30" fmlaRange="$AO$30:$AO$36" sel="1" val="0"/>
</file>

<file path=xl/ctrlProps/ctrlProp2.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4"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2275426</xdr:colOff>
      <xdr:row>56</xdr:row>
      <xdr:rowOff>171522</xdr:rowOff>
    </xdr:to>
    <xdr:grpSp>
      <xdr:nvGrpSpPr>
        <xdr:cNvPr id="5" name="Grupo 4"/>
        <xdr:cNvGrpSpPr/>
      </xdr:nvGrpSpPr>
      <xdr:grpSpPr>
        <a:xfrm>
          <a:off x="3257551" y="6162672"/>
          <a:ext cx="3675600" cy="3819600"/>
          <a:chOff x="3068960" y="5004048"/>
          <a:chExt cx="3384160" cy="3384160"/>
        </a:xfrm>
      </xdr:grpSpPr>
      <xdr:sp macro="" textlink="">
        <xdr:nvSpPr>
          <xdr:cNvPr id="6"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9"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10"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8"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9"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0"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1"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2"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3"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4"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5"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mc:AlternateContent xmlns:mc="http://schemas.openxmlformats.org/markup-compatibility/2006">
    <mc:Choice xmlns:a14="http://schemas.microsoft.com/office/drawing/2010/main" Requires="a14">
      <xdr:twoCellAnchor editAs="oneCell">
        <xdr:from>
          <xdr:col>3</xdr:col>
          <xdr:colOff>66675</xdr:colOff>
          <xdr:row>27</xdr:row>
          <xdr:rowOff>142875</xdr:rowOff>
        </xdr:from>
        <xdr:to>
          <xdr:col>3</xdr:col>
          <xdr:colOff>1257300</xdr:colOff>
          <xdr:row>27</xdr:row>
          <xdr:rowOff>342900</xdr:rowOff>
        </xdr:to>
        <xdr:sp macro="" textlink="">
          <xdr:nvSpPr>
            <xdr:cNvPr id="29697" name="Drop Down 1" hidden="1">
              <a:extLst>
                <a:ext uri="{63B3BB69-23CF-44E3-9099-C40C66FF867C}">
                  <a14:compatExt spid="_x0000_s296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5996940" y="0"/>
          <a:ext cx="6391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66675</xdr:colOff>
          <xdr:row>27</xdr:row>
          <xdr:rowOff>104775</xdr:rowOff>
        </xdr:from>
        <xdr:to>
          <xdr:col>6</xdr:col>
          <xdr:colOff>95250</xdr:colOff>
          <xdr:row>29</xdr:row>
          <xdr:rowOff>95250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393626" y="0"/>
          <a:ext cx="631279" cy="174424"/>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857625"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5" name="Line 3"/>
        <xdr:cNvSpPr>
          <a:spLocks noChangeShapeType="1"/>
        </xdr:cNvSpPr>
      </xdr:nvSpPr>
      <xdr:spPr bwMode="auto">
        <a:xfrm>
          <a:off x="3857625"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6"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7"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8"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9"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0" name="Grupo 9"/>
        <xdr:cNvGrpSpPr/>
      </xdr:nvGrpSpPr>
      <xdr:grpSpPr>
        <a:xfrm>
          <a:off x="57150" y="0"/>
          <a:ext cx="650148" cy="180000"/>
          <a:chOff x="4797152" y="7020272"/>
          <a:chExt cx="612048" cy="180000"/>
        </a:xfrm>
      </xdr:grpSpPr>
      <xdr:sp macro="" textlink="">
        <xdr:nvSpPr>
          <xdr:cNvPr id="11"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1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1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1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1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1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0.32358</cdr:x>
      <cdr:y>0.28885</cdr:y>
    </cdr:from>
    <cdr:to>
      <cdr:x>0.77878</cdr:x>
      <cdr:y>0.51976</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020188" y="500744"/>
          <a:ext cx="1435144"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0.72874</cdr:x>
      <cdr:y>0.5683</cdr:y>
    </cdr:from>
    <cdr:to>
      <cdr:x>0.98217</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97557" y="985172"/>
          <a:ext cx="799007"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0.79042</cdr:x>
      <cdr:y>0.33173</cdr:y>
    </cdr:from>
    <cdr:to>
      <cdr:x>0.84535</cdr:x>
      <cdr:y>0.35753</cdr:y>
    </cdr:to>
    <cdr:sp macro="" textlink="">
      <cdr:nvSpPr>
        <cdr:cNvPr id="4" name="Conexão recta unidireccional 3"/>
        <cdr:cNvSpPr/>
      </cdr:nvSpPr>
      <cdr:spPr>
        <a:xfrm xmlns:a="http://schemas.openxmlformats.org/drawingml/2006/main" flipH="1" flipV="1">
          <a:off x="2514600" y="587702"/>
          <a:ext cx="174741" cy="4571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0.76577</cdr:x>
      <cdr:y>0.13736</cdr:y>
    </cdr:from>
    <cdr:to>
      <cdr:x>0.81081</cdr:x>
      <cdr:y>0.21429</cdr:y>
    </cdr:to>
    <cdr:sp macro="" textlink="">
      <cdr:nvSpPr>
        <cdr:cNvPr id="1888257" name="Line 1"/>
        <cdr:cNvSpPr>
          <a:spLocks xmlns:a="http://schemas.openxmlformats.org/drawingml/2006/main" noChangeShapeType="1"/>
        </cdr:cNvSpPr>
      </cdr:nvSpPr>
      <cdr:spPr bwMode="auto">
        <a:xfrm xmlns:a="http://schemas.openxmlformats.org/drawingml/2006/main" flipH="1">
          <a:off x="2428875" y="238125"/>
          <a:ext cx="14287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8" name="Grupo 7"/>
        <xdr:cNvGrpSpPr/>
      </xdr:nvGrpSpPr>
      <xdr:grpSpPr>
        <a:xfrm>
          <a:off x="61150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43625"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www.gep.mtsss.gov.pt/"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tsss.gov.pt/"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2.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61"/>
  <sheetViews>
    <sheetView tabSelected="1" showRuler="0" zoomScaleNormal="100" workbookViewId="0"/>
  </sheetViews>
  <sheetFormatPr defaultRowHeight="12.75"/>
  <cols>
    <col min="1" max="1" width="1.42578125" style="131" customWidth="1"/>
    <col min="2" max="2" width="2.5703125" style="131" customWidth="1"/>
    <col min="3" max="3" width="16.28515625" style="131" customWidth="1"/>
    <col min="4" max="4" width="22.28515625" style="131" customWidth="1"/>
    <col min="5" max="5" width="2.5703125" style="255" customWidth="1"/>
    <col min="6" max="6" width="1" style="131" customWidth="1"/>
    <col min="7" max="7" width="14" style="131" customWidth="1"/>
    <col min="8" max="8" width="5.5703125" style="131" customWidth="1"/>
    <col min="9" max="9" width="4.140625" style="131" customWidth="1"/>
    <col min="10" max="10" width="34.5703125" style="131" customWidth="1"/>
    <col min="11" max="11" width="2.42578125" style="131" customWidth="1"/>
    <col min="12" max="12" width="1.42578125" style="131" customWidth="1"/>
    <col min="13" max="16384" width="9.140625" style="131"/>
  </cols>
  <sheetData>
    <row r="1" spans="1:12" ht="7.5" customHeight="1">
      <c r="A1" s="269"/>
      <c r="B1" s="266"/>
      <c r="C1" s="266"/>
      <c r="D1" s="266"/>
      <c r="E1" s="708"/>
      <c r="F1" s="266"/>
      <c r="G1" s="266"/>
      <c r="H1" s="266"/>
      <c r="I1" s="266"/>
      <c r="J1" s="266"/>
      <c r="K1" s="266"/>
      <c r="L1" s="266"/>
    </row>
    <row r="2" spans="1:12" ht="17.25" customHeight="1">
      <c r="A2" s="269"/>
      <c r="B2" s="247"/>
      <c r="C2" s="248"/>
      <c r="D2" s="248"/>
      <c r="E2" s="709"/>
      <c r="F2" s="248"/>
      <c r="G2" s="248"/>
      <c r="H2" s="248"/>
      <c r="I2" s="249"/>
      <c r="J2" s="250"/>
      <c r="K2" s="250"/>
      <c r="L2" s="269"/>
    </row>
    <row r="3" spans="1:12">
      <c r="A3" s="269"/>
      <c r="B3" s="247"/>
      <c r="C3" s="248"/>
      <c r="D3" s="248"/>
      <c r="E3" s="709"/>
      <c r="F3" s="248"/>
      <c r="G3" s="248"/>
      <c r="H3" s="248"/>
      <c r="I3" s="249"/>
      <c r="J3" s="247"/>
      <c r="K3" s="250"/>
      <c r="L3" s="269"/>
    </row>
    <row r="4" spans="1:12" ht="33.75" customHeight="1">
      <c r="A4" s="269"/>
      <c r="B4" s="247"/>
      <c r="C4" s="1488" t="s">
        <v>415</v>
      </c>
      <c r="D4" s="1488"/>
      <c r="E4" s="1488"/>
      <c r="F4" s="1488"/>
      <c r="G4" s="886"/>
      <c r="H4" s="249"/>
      <c r="I4" s="249"/>
      <c r="J4" s="251" t="s">
        <v>35</v>
      </c>
      <c r="K4" s="247"/>
      <c r="L4" s="269"/>
    </row>
    <row r="5" spans="1:12" s="136" customFormat="1" ht="12.75" customHeight="1">
      <c r="A5" s="271"/>
      <c r="B5" s="1489"/>
      <c r="C5" s="1489"/>
      <c r="D5" s="1489"/>
      <c r="E5" s="1489"/>
      <c r="F5" s="266"/>
      <c r="G5" s="252"/>
      <c r="H5" s="252"/>
      <c r="I5" s="252"/>
      <c r="J5" s="253"/>
      <c r="K5" s="254"/>
      <c r="L5" s="269"/>
    </row>
    <row r="6" spans="1:12" ht="12.75" customHeight="1">
      <c r="A6" s="269"/>
      <c r="B6" s="269"/>
      <c r="C6" s="266"/>
      <c r="D6" s="266"/>
      <c r="E6" s="708"/>
      <c r="F6" s="266"/>
      <c r="G6" s="252"/>
      <c r="H6" s="252"/>
      <c r="I6" s="252"/>
      <c r="J6" s="253"/>
      <c r="K6" s="254"/>
      <c r="L6" s="269"/>
    </row>
    <row r="7" spans="1:12" ht="12.75" customHeight="1">
      <c r="A7" s="269"/>
      <c r="B7" s="269"/>
      <c r="C7" s="266"/>
      <c r="D7" s="266"/>
      <c r="E7" s="708"/>
      <c r="F7" s="266"/>
      <c r="G7" s="252"/>
      <c r="H7" s="252"/>
      <c r="I7" s="265"/>
      <c r="J7" s="253"/>
      <c r="K7" s="254"/>
      <c r="L7" s="269"/>
    </row>
    <row r="8" spans="1:12" ht="12.75" customHeight="1">
      <c r="A8" s="269"/>
      <c r="B8" s="269"/>
      <c r="C8" s="266"/>
      <c r="D8" s="266"/>
      <c r="E8" s="708"/>
      <c r="F8" s="266"/>
      <c r="G8" s="252"/>
      <c r="H8" s="252"/>
      <c r="I8" s="265"/>
      <c r="J8" s="253"/>
      <c r="K8" s="254"/>
      <c r="L8" s="269"/>
    </row>
    <row r="9" spans="1:12" ht="12.75" customHeight="1">
      <c r="A9" s="269"/>
      <c r="B9" s="269"/>
      <c r="C9" s="266"/>
      <c r="D9" s="266"/>
      <c r="E9" s="708"/>
      <c r="F9" s="266"/>
      <c r="G9" s="252"/>
      <c r="H9" s="252"/>
      <c r="I9" s="265"/>
      <c r="J9" s="253"/>
      <c r="K9" s="254"/>
      <c r="L9" s="269"/>
    </row>
    <row r="10" spans="1:12" ht="12.75" customHeight="1">
      <c r="A10" s="269"/>
      <c r="B10" s="269"/>
      <c r="C10" s="266"/>
      <c r="D10" s="266"/>
      <c r="E10" s="708"/>
      <c r="F10" s="266"/>
      <c r="G10" s="252"/>
      <c r="H10" s="252"/>
      <c r="I10" s="252"/>
      <c r="J10" s="253"/>
      <c r="K10" s="254"/>
      <c r="L10" s="269"/>
    </row>
    <row r="11" spans="1:12" ht="12.75" customHeight="1">
      <c r="A11" s="269"/>
      <c r="B11" s="269"/>
      <c r="C11" s="266"/>
      <c r="D11" s="266"/>
      <c r="E11" s="708"/>
      <c r="F11" s="266"/>
      <c r="G11" s="252"/>
      <c r="H11" s="252"/>
      <c r="I11" s="252"/>
      <c r="J11" s="253"/>
      <c r="K11" s="254"/>
      <c r="L11" s="269"/>
    </row>
    <row r="12" spans="1:12" ht="12.75" customHeight="1">
      <c r="A12" s="269"/>
      <c r="B12" s="269"/>
      <c r="C12" s="266"/>
      <c r="D12" s="266"/>
      <c r="E12" s="708"/>
      <c r="F12" s="266"/>
      <c r="G12" s="252"/>
      <c r="H12" s="252"/>
      <c r="I12" s="252"/>
      <c r="J12" s="253"/>
      <c r="K12" s="254"/>
      <c r="L12" s="269"/>
    </row>
    <row r="13" spans="1:12">
      <c r="A13" s="269"/>
      <c r="B13" s="269"/>
      <c r="C13" s="266"/>
      <c r="D13" s="266"/>
      <c r="E13" s="708"/>
      <c r="F13" s="266"/>
      <c r="G13" s="252"/>
      <c r="H13" s="252"/>
      <c r="I13" s="252"/>
      <c r="J13" s="253"/>
      <c r="K13" s="254"/>
      <c r="L13" s="269"/>
    </row>
    <row r="14" spans="1:12">
      <c r="A14" s="269"/>
      <c r="B14" s="281" t="s">
        <v>27</v>
      </c>
      <c r="C14" s="279"/>
      <c r="D14" s="279"/>
      <c r="E14" s="710"/>
      <c r="F14" s="266"/>
      <c r="G14" s="252"/>
      <c r="H14" s="252"/>
      <c r="I14" s="252"/>
      <c r="J14" s="253"/>
      <c r="K14" s="254"/>
      <c r="L14" s="269"/>
    </row>
    <row r="15" spans="1:12" ht="13.5" thickBot="1">
      <c r="A15" s="269"/>
      <c r="B15" s="269"/>
      <c r="C15" s="266"/>
      <c r="D15" s="266"/>
      <c r="E15" s="708"/>
      <c r="F15" s="266"/>
      <c r="G15" s="252"/>
      <c r="H15" s="252"/>
      <c r="I15" s="252"/>
      <c r="J15" s="253"/>
      <c r="K15" s="254"/>
      <c r="L15" s="269"/>
    </row>
    <row r="16" spans="1:12" ht="13.5" thickBot="1">
      <c r="A16" s="269"/>
      <c r="B16" s="286"/>
      <c r="C16" s="275" t="s">
        <v>21</v>
      </c>
      <c r="D16" s="275"/>
      <c r="E16" s="711">
        <v>3</v>
      </c>
      <c r="F16" s="266"/>
      <c r="G16" s="252"/>
      <c r="H16" s="252"/>
      <c r="I16" s="252"/>
      <c r="J16" s="253"/>
      <c r="K16" s="254"/>
      <c r="L16" s="269"/>
    </row>
    <row r="17" spans="1:12" ht="13.5" thickBot="1">
      <c r="A17" s="269"/>
      <c r="B17" s="269"/>
      <c r="C17" s="280"/>
      <c r="D17" s="280"/>
      <c r="E17" s="712"/>
      <c r="F17" s="266"/>
      <c r="G17" s="252"/>
      <c r="H17" s="252"/>
      <c r="I17" s="252"/>
      <c r="J17" s="253"/>
      <c r="K17" s="254"/>
      <c r="L17" s="269"/>
    </row>
    <row r="18" spans="1:12" ht="13.5" thickBot="1">
      <c r="A18" s="269"/>
      <c r="B18" s="286"/>
      <c r="C18" s="275" t="s">
        <v>33</v>
      </c>
      <c r="D18" s="275"/>
      <c r="E18" s="713">
        <v>4</v>
      </c>
      <c r="F18" s="266"/>
      <c r="G18" s="252"/>
      <c r="H18" s="252"/>
      <c r="I18" s="252"/>
      <c r="J18" s="253"/>
      <c r="K18" s="254"/>
      <c r="L18" s="269"/>
    </row>
    <row r="19" spans="1:12" ht="13.5" thickBot="1">
      <c r="A19" s="269"/>
      <c r="B19" s="270"/>
      <c r="C19" s="274"/>
      <c r="D19" s="274"/>
      <c r="E19" s="714"/>
      <c r="F19" s="266"/>
      <c r="G19" s="252"/>
      <c r="H19" s="252"/>
      <c r="I19" s="252"/>
      <c r="J19" s="253"/>
      <c r="K19" s="254"/>
      <c r="L19" s="269"/>
    </row>
    <row r="20" spans="1:12" ht="13.5" customHeight="1" thickBot="1">
      <c r="A20" s="269"/>
      <c r="B20" s="285"/>
      <c r="C20" s="1490" t="s">
        <v>32</v>
      </c>
      <c r="D20" s="1491"/>
      <c r="E20" s="713">
        <v>6</v>
      </c>
      <c r="F20" s="266"/>
      <c r="G20" s="252"/>
      <c r="H20" s="252"/>
      <c r="I20" s="252"/>
      <c r="J20" s="253"/>
      <c r="K20" s="254"/>
      <c r="L20" s="269"/>
    </row>
    <row r="21" spans="1:12">
      <c r="A21" s="269"/>
      <c r="B21" s="277"/>
      <c r="C21" s="1487" t="s">
        <v>2</v>
      </c>
      <c r="D21" s="1487"/>
      <c r="E21" s="712">
        <v>6</v>
      </c>
      <c r="F21" s="266"/>
      <c r="G21" s="252"/>
      <c r="H21" s="252"/>
      <c r="I21" s="252"/>
      <c r="J21" s="253"/>
      <c r="K21" s="254"/>
      <c r="L21" s="269"/>
    </row>
    <row r="22" spans="1:12">
      <c r="A22" s="269"/>
      <c r="B22" s="277"/>
      <c r="C22" s="1487" t="s">
        <v>13</v>
      </c>
      <c r="D22" s="1487"/>
      <c r="E22" s="712">
        <v>7</v>
      </c>
      <c r="F22" s="266"/>
      <c r="G22" s="252"/>
      <c r="H22" s="252"/>
      <c r="I22" s="252"/>
      <c r="J22" s="253"/>
      <c r="K22" s="254"/>
      <c r="L22" s="269"/>
    </row>
    <row r="23" spans="1:12">
      <c r="A23" s="269"/>
      <c r="B23" s="277"/>
      <c r="C23" s="1487" t="s">
        <v>7</v>
      </c>
      <c r="D23" s="1487"/>
      <c r="E23" s="712">
        <v>8</v>
      </c>
      <c r="F23" s="266"/>
      <c r="G23" s="252"/>
      <c r="H23" s="252"/>
      <c r="I23" s="252"/>
      <c r="J23" s="253"/>
      <c r="K23" s="254"/>
      <c r="L23" s="269"/>
    </row>
    <row r="24" spans="1:12">
      <c r="A24" s="269"/>
      <c r="B24" s="278"/>
      <c r="C24" s="1487" t="s">
        <v>392</v>
      </c>
      <c r="D24" s="1487"/>
      <c r="E24" s="712">
        <v>9</v>
      </c>
      <c r="F24" s="266"/>
      <c r="G24" s="256"/>
      <c r="H24" s="252"/>
      <c r="I24" s="252"/>
      <c r="J24" s="253"/>
      <c r="K24" s="254"/>
      <c r="L24" s="269"/>
    </row>
    <row r="25" spans="1:12" ht="22.5" customHeight="1">
      <c r="A25" s="269"/>
      <c r="B25" s="272"/>
      <c r="C25" s="1492" t="s">
        <v>28</v>
      </c>
      <c r="D25" s="1492"/>
      <c r="E25" s="712">
        <v>10</v>
      </c>
      <c r="F25" s="266"/>
      <c r="G25" s="252"/>
      <c r="H25" s="252"/>
      <c r="I25" s="252"/>
      <c r="J25" s="253"/>
      <c r="K25" s="254"/>
      <c r="L25" s="269"/>
    </row>
    <row r="26" spans="1:12">
      <c r="A26" s="269"/>
      <c r="B26" s="272"/>
      <c r="C26" s="1487" t="s">
        <v>25</v>
      </c>
      <c r="D26" s="1487"/>
      <c r="E26" s="712">
        <v>11</v>
      </c>
      <c r="F26" s="266"/>
      <c r="G26" s="252"/>
      <c r="H26" s="252"/>
      <c r="I26" s="252"/>
      <c r="J26" s="253"/>
      <c r="K26" s="254"/>
      <c r="L26" s="269"/>
    </row>
    <row r="27" spans="1:12" ht="12.75" customHeight="1" thickBot="1">
      <c r="A27" s="269"/>
      <c r="B27" s="266"/>
      <c r="C27" s="1100"/>
      <c r="D27" s="1100"/>
      <c r="E27" s="712"/>
      <c r="F27" s="266"/>
      <c r="G27" s="252"/>
      <c r="H27" s="1493">
        <v>43525</v>
      </c>
      <c r="I27" s="1494"/>
      <c r="J27" s="1494"/>
      <c r="K27" s="256"/>
      <c r="L27" s="269"/>
    </row>
    <row r="28" spans="1:12" ht="13.5" customHeight="1" thickBot="1">
      <c r="A28" s="269"/>
      <c r="B28" s="348"/>
      <c r="C28" s="1495" t="s">
        <v>12</v>
      </c>
      <c r="D28" s="1491"/>
      <c r="E28" s="713">
        <v>12</v>
      </c>
      <c r="F28" s="266"/>
      <c r="G28" s="252"/>
      <c r="H28" s="1494"/>
      <c r="I28" s="1494"/>
      <c r="J28" s="1494"/>
      <c r="K28" s="256"/>
      <c r="L28" s="269"/>
    </row>
    <row r="29" spans="1:12" ht="12.75" hidden="1" customHeight="1">
      <c r="A29" s="269"/>
      <c r="B29" s="267"/>
      <c r="C29" s="1487" t="s">
        <v>45</v>
      </c>
      <c r="D29" s="1487"/>
      <c r="E29" s="712">
        <v>12</v>
      </c>
      <c r="F29" s="266"/>
      <c r="G29" s="252"/>
      <c r="H29" s="1494"/>
      <c r="I29" s="1494"/>
      <c r="J29" s="1494"/>
      <c r="K29" s="256"/>
      <c r="L29" s="269"/>
    </row>
    <row r="30" spans="1:12" ht="22.5" customHeight="1">
      <c r="A30" s="269"/>
      <c r="B30" s="267"/>
      <c r="C30" s="1496" t="s">
        <v>393</v>
      </c>
      <c r="D30" s="1496"/>
      <c r="E30" s="712">
        <v>12</v>
      </c>
      <c r="F30" s="266"/>
      <c r="G30" s="252"/>
      <c r="H30" s="1494"/>
      <c r="I30" s="1494"/>
      <c r="J30" s="1494"/>
      <c r="K30" s="256"/>
      <c r="L30" s="269"/>
    </row>
    <row r="31" spans="1:12" ht="12.75" customHeight="1" thickBot="1">
      <c r="A31" s="269"/>
      <c r="B31" s="272"/>
      <c r="C31" s="276"/>
      <c r="D31" s="276"/>
      <c r="E31" s="714"/>
      <c r="F31" s="266"/>
      <c r="G31" s="252"/>
      <c r="H31" s="1494"/>
      <c r="I31" s="1494"/>
      <c r="J31" s="1494"/>
      <c r="K31" s="256"/>
      <c r="L31" s="269"/>
    </row>
    <row r="32" spans="1:12" ht="13.5" customHeight="1" thickBot="1">
      <c r="A32" s="269"/>
      <c r="B32" s="284"/>
      <c r="C32" s="1101" t="s">
        <v>11</v>
      </c>
      <c r="D32" s="1101"/>
      <c r="E32" s="713">
        <v>13</v>
      </c>
      <c r="F32" s="266"/>
      <c r="G32" s="252"/>
      <c r="H32" s="1494"/>
      <c r="I32" s="1494"/>
      <c r="J32" s="1494"/>
      <c r="K32" s="256"/>
      <c r="L32" s="269"/>
    </row>
    <row r="33" spans="1:12" ht="12.75" customHeight="1">
      <c r="A33" s="269"/>
      <c r="B33" s="267"/>
      <c r="C33" s="1497" t="s">
        <v>18</v>
      </c>
      <c r="D33" s="1497"/>
      <c r="E33" s="712">
        <v>13</v>
      </c>
      <c r="F33" s="266"/>
      <c r="G33" s="252"/>
      <c r="H33" s="1494"/>
      <c r="I33" s="1494"/>
      <c r="J33" s="1494"/>
      <c r="K33" s="256"/>
      <c r="L33" s="269"/>
    </row>
    <row r="34" spans="1:12" ht="12.75" customHeight="1">
      <c r="A34" s="269"/>
      <c r="B34" s="267"/>
      <c r="C34" s="1498" t="s">
        <v>8</v>
      </c>
      <c r="D34" s="1498"/>
      <c r="E34" s="712">
        <v>14</v>
      </c>
      <c r="F34" s="266"/>
      <c r="G34" s="252"/>
      <c r="H34" s="257"/>
      <c r="I34" s="257"/>
      <c r="J34" s="257"/>
      <c r="K34" s="256"/>
      <c r="L34" s="269"/>
    </row>
    <row r="35" spans="1:12" ht="12.75" customHeight="1">
      <c r="A35" s="269"/>
      <c r="B35" s="267"/>
      <c r="C35" s="1498" t="s">
        <v>26</v>
      </c>
      <c r="D35" s="1498"/>
      <c r="E35" s="712">
        <v>14</v>
      </c>
      <c r="F35" s="266"/>
      <c r="G35" s="252"/>
      <c r="H35" s="257"/>
      <c r="I35" s="257"/>
      <c r="J35" s="257"/>
      <c r="K35" s="256"/>
      <c r="L35" s="269"/>
    </row>
    <row r="36" spans="1:12" ht="12.75" customHeight="1">
      <c r="A36" s="269"/>
      <c r="B36" s="267"/>
      <c r="C36" s="1498" t="s">
        <v>6</v>
      </c>
      <c r="D36" s="1498"/>
      <c r="E36" s="712">
        <v>15</v>
      </c>
      <c r="F36" s="266"/>
      <c r="G36" s="252"/>
      <c r="H36" s="257"/>
      <c r="I36" s="257"/>
      <c r="J36" s="257"/>
      <c r="K36" s="256"/>
      <c r="L36" s="269"/>
    </row>
    <row r="37" spans="1:12" ht="12.75" customHeight="1">
      <c r="A37" s="269"/>
      <c r="B37" s="267"/>
      <c r="C37" s="1497" t="s">
        <v>48</v>
      </c>
      <c r="D37" s="1497"/>
      <c r="E37" s="712">
        <v>16</v>
      </c>
      <c r="F37" s="266"/>
      <c r="G37" s="252"/>
      <c r="H37" s="257"/>
      <c r="I37" s="257"/>
      <c r="J37" s="257"/>
      <c r="K37" s="256"/>
      <c r="L37" s="269"/>
    </row>
    <row r="38" spans="1:12" ht="12.75" customHeight="1">
      <c r="A38" s="269"/>
      <c r="B38" s="273"/>
      <c r="C38" s="1498" t="s">
        <v>14</v>
      </c>
      <c r="D38" s="1498"/>
      <c r="E38" s="712">
        <v>16</v>
      </c>
      <c r="F38" s="266"/>
      <c r="G38" s="252"/>
      <c r="H38" s="252"/>
      <c r="I38" s="252"/>
      <c r="J38" s="253"/>
      <c r="K38" s="254"/>
      <c r="L38" s="269"/>
    </row>
    <row r="39" spans="1:12" ht="12.75" customHeight="1">
      <c r="A39" s="269"/>
      <c r="B39" s="267"/>
      <c r="C39" s="1487" t="s">
        <v>31</v>
      </c>
      <c r="D39" s="1487"/>
      <c r="E39" s="712">
        <v>17</v>
      </c>
      <c r="F39" s="266"/>
      <c r="G39" s="252"/>
      <c r="H39" s="252"/>
      <c r="I39" s="252"/>
      <c r="J39" s="258"/>
      <c r="K39" s="258"/>
      <c r="L39" s="269"/>
    </row>
    <row r="40" spans="1:12" ht="13.5" thickBot="1">
      <c r="A40" s="269"/>
      <c r="B40" s="269"/>
      <c r="C40" s="266"/>
      <c r="D40" s="266"/>
      <c r="E40" s="714"/>
      <c r="F40" s="266"/>
      <c r="G40" s="252"/>
      <c r="H40" s="252"/>
      <c r="I40" s="252"/>
      <c r="J40" s="258"/>
      <c r="K40" s="258"/>
      <c r="L40" s="269"/>
    </row>
    <row r="41" spans="1:12" ht="13.5" customHeight="1" thickBot="1">
      <c r="A41" s="269"/>
      <c r="B41" s="332"/>
      <c r="C41" s="1499" t="s">
        <v>29</v>
      </c>
      <c r="D41" s="1491"/>
      <c r="E41" s="713">
        <v>18</v>
      </c>
      <c r="F41" s="266"/>
      <c r="G41" s="252"/>
      <c r="H41" s="252"/>
      <c r="I41" s="252"/>
      <c r="J41" s="258"/>
      <c r="K41" s="258"/>
      <c r="L41" s="269"/>
    </row>
    <row r="42" spans="1:12">
      <c r="A42" s="269"/>
      <c r="B42" s="269"/>
      <c r="C42" s="1487" t="s">
        <v>30</v>
      </c>
      <c r="D42" s="1487"/>
      <c r="E42" s="712">
        <v>18</v>
      </c>
      <c r="F42" s="266"/>
      <c r="G42" s="252"/>
      <c r="H42" s="252"/>
      <c r="I42" s="252"/>
      <c r="J42" s="259"/>
      <c r="K42" s="259"/>
      <c r="L42" s="269"/>
    </row>
    <row r="43" spans="1:12">
      <c r="A43" s="269"/>
      <c r="B43" s="273"/>
      <c r="C43" s="1487" t="s">
        <v>0</v>
      </c>
      <c r="D43" s="1487"/>
      <c r="E43" s="712">
        <v>19</v>
      </c>
      <c r="F43" s="266"/>
      <c r="G43" s="252"/>
      <c r="H43" s="252"/>
      <c r="I43" s="252"/>
      <c r="J43" s="260"/>
      <c r="K43" s="261"/>
      <c r="L43" s="269"/>
    </row>
    <row r="44" spans="1:12">
      <c r="A44" s="269"/>
      <c r="B44" s="273"/>
      <c r="C44" s="1487" t="s">
        <v>496</v>
      </c>
      <c r="D44" s="1487"/>
      <c r="E44" s="712">
        <v>19</v>
      </c>
      <c r="F44" s="266"/>
      <c r="G44" s="252"/>
      <c r="H44" s="252"/>
      <c r="I44" s="252"/>
      <c r="J44" s="260"/>
      <c r="K44" s="261"/>
      <c r="L44" s="269"/>
    </row>
    <row r="45" spans="1:12">
      <c r="A45" s="269"/>
      <c r="B45" s="273"/>
      <c r="C45" s="1487" t="s">
        <v>16</v>
      </c>
      <c r="D45" s="1487"/>
      <c r="E45" s="715">
        <v>19</v>
      </c>
      <c r="F45" s="274"/>
      <c r="G45" s="262"/>
      <c r="H45" s="263"/>
      <c r="I45" s="262"/>
      <c r="J45" s="262"/>
      <c r="K45" s="262"/>
      <c r="L45" s="269"/>
    </row>
    <row r="46" spans="1:12">
      <c r="A46" s="269"/>
      <c r="B46" s="273"/>
      <c r="C46" s="1100" t="s">
        <v>492</v>
      </c>
      <c r="D46" s="1100"/>
      <c r="E46" s="715">
        <v>19</v>
      </c>
      <c r="F46" s="274"/>
      <c r="G46" s="262"/>
      <c r="H46" s="263"/>
      <c r="I46" s="262"/>
      <c r="J46" s="262"/>
      <c r="K46" s="262"/>
      <c r="L46" s="269"/>
    </row>
    <row r="47" spans="1:12" ht="12.75" customHeight="1">
      <c r="A47" s="269"/>
      <c r="B47" s="272"/>
      <c r="C47" s="1100" t="s">
        <v>494</v>
      </c>
      <c r="D47" s="1100"/>
      <c r="E47" s="715">
        <v>20</v>
      </c>
      <c r="F47" s="268"/>
      <c r="G47" s="260"/>
      <c r="H47" s="263"/>
      <c r="I47" s="260"/>
      <c r="J47" s="260"/>
      <c r="K47" s="261"/>
      <c r="L47" s="269"/>
    </row>
    <row r="48" spans="1:12" ht="13.5" customHeight="1">
      <c r="A48" s="269"/>
      <c r="B48" s="272"/>
      <c r="C48" s="1100" t="s">
        <v>1</v>
      </c>
      <c r="D48" s="1100"/>
      <c r="E48" s="715">
        <v>20</v>
      </c>
      <c r="F48" s="268"/>
      <c r="G48" s="260"/>
      <c r="H48" s="263"/>
      <c r="I48" s="260"/>
      <c r="J48" s="260"/>
      <c r="K48" s="261"/>
      <c r="L48" s="269"/>
    </row>
    <row r="49" spans="1:12">
      <c r="A49" s="269"/>
      <c r="B49" s="272"/>
      <c r="C49" s="1100" t="s">
        <v>22</v>
      </c>
      <c r="D49" s="1100"/>
      <c r="E49" s="716">
        <v>20</v>
      </c>
      <c r="F49" s="268"/>
      <c r="G49" s="260"/>
      <c r="H49" s="263"/>
      <c r="I49" s="260"/>
      <c r="J49" s="260"/>
      <c r="K49" s="261"/>
      <c r="L49" s="269"/>
    </row>
    <row r="50" spans="1:12" ht="13.5" customHeight="1" thickBot="1">
      <c r="A50" s="269"/>
      <c r="B50" s="718"/>
      <c r="C50" s="718"/>
      <c r="D50" s="718"/>
      <c r="E50" s="718"/>
      <c r="F50" s="268"/>
      <c r="G50" s="260"/>
      <c r="H50" s="263"/>
      <c r="I50" s="260"/>
      <c r="J50" s="260"/>
      <c r="K50" s="261"/>
      <c r="L50" s="269"/>
    </row>
    <row r="51" spans="1:12" ht="13.5" customHeight="1" thickBot="1">
      <c r="A51" s="269"/>
      <c r="B51" s="287"/>
      <c r="C51" s="1490" t="s">
        <v>38</v>
      </c>
      <c r="D51" s="1491"/>
      <c r="E51" s="711">
        <v>21</v>
      </c>
      <c r="F51" s="268"/>
      <c r="G51" s="260"/>
      <c r="H51" s="263"/>
      <c r="I51" s="260"/>
      <c r="J51" s="260"/>
      <c r="K51" s="261"/>
      <c r="L51" s="269"/>
    </row>
    <row r="52" spans="1:12">
      <c r="A52" s="269"/>
      <c r="B52" s="272"/>
      <c r="C52" s="1487" t="s">
        <v>47</v>
      </c>
      <c r="D52" s="1487"/>
      <c r="E52" s="715">
        <v>21</v>
      </c>
      <c r="F52" s="274"/>
      <c r="G52" s="262"/>
      <c r="H52" s="263"/>
      <c r="I52" s="262"/>
      <c r="J52" s="262"/>
      <c r="K52" s="262"/>
      <c r="L52" s="269"/>
    </row>
    <row r="53" spans="1:12" ht="12.75" customHeight="1">
      <c r="A53" s="269"/>
      <c r="B53" s="269"/>
      <c r="C53" s="1102" t="s">
        <v>400</v>
      </c>
      <c r="D53" s="1102"/>
      <c r="E53" s="717">
        <v>22</v>
      </c>
      <c r="F53" s="268"/>
      <c r="G53" s="260"/>
      <c r="H53" s="263"/>
      <c r="I53" s="260"/>
      <c r="J53" s="260"/>
      <c r="K53" s="261"/>
      <c r="L53" s="269"/>
    </row>
    <row r="54" spans="1:12" ht="13.5" customHeight="1" thickBot="1">
      <c r="A54" s="269"/>
      <c r="B54" s="1100"/>
      <c r="C54" s="1100"/>
      <c r="D54" s="1100"/>
      <c r="E54" s="1100"/>
      <c r="F54" s="268"/>
      <c r="G54" s="260"/>
      <c r="H54" s="263"/>
      <c r="I54" s="260"/>
      <c r="J54" s="260"/>
      <c r="K54" s="261"/>
      <c r="L54" s="269"/>
    </row>
    <row r="55" spans="1:12" ht="13.5" customHeight="1" thickBot="1">
      <c r="A55" s="269"/>
      <c r="B55" s="283"/>
      <c r="C55" s="275" t="s">
        <v>4</v>
      </c>
      <c r="D55" s="275"/>
      <c r="E55" s="711">
        <v>23</v>
      </c>
      <c r="F55" s="268"/>
      <c r="G55" s="260"/>
      <c r="H55" s="263"/>
      <c r="I55" s="260"/>
      <c r="J55" s="260"/>
      <c r="K55" s="261"/>
      <c r="L55" s="269"/>
    </row>
    <row r="56" spans="1:12" ht="33" customHeight="1">
      <c r="A56" s="269"/>
      <c r="B56" s="269"/>
      <c r="C56" s="269"/>
      <c r="D56" s="269"/>
      <c r="E56" s="718"/>
      <c r="F56" s="268"/>
      <c r="G56" s="260"/>
      <c r="H56" s="263"/>
      <c r="I56" s="260"/>
      <c r="J56" s="260"/>
      <c r="K56" s="261"/>
      <c r="L56" s="269"/>
    </row>
    <row r="57" spans="1:12" ht="28.5" customHeight="1">
      <c r="A57" s="269"/>
      <c r="B57" s="706" t="s">
        <v>49</v>
      </c>
      <c r="C57" s="706"/>
      <c r="D57" s="282"/>
      <c r="E57" s="718"/>
      <c r="F57" s="268"/>
      <c r="G57" s="260"/>
      <c r="H57" s="263"/>
      <c r="I57" s="260"/>
      <c r="J57" s="260"/>
      <c r="K57" s="261"/>
      <c r="L57" s="269"/>
    </row>
    <row r="58" spans="1:12" ht="21" customHeight="1">
      <c r="A58" s="269"/>
      <c r="B58" s="269"/>
      <c r="C58" s="269"/>
      <c r="D58" s="269"/>
      <c r="E58" s="770"/>
      <c r="F58" s="705"/>
      <c r="G58" s="260"/>
      <c r="H58" s="263"/>
      <c r="I58" s="260"/>
      <c r="J58" s="260"/>
      <c r="K58" s="261"/>
      <c r="L58" s="269"/>
    </row>
    <row r="59" spans="1:12" ht="22.5" customHeight="1">
      <c r="A59" s="269"/>
      <c r="B59" s="707" t="s">
        <v>373</v>
      </c>
      <c r="C59" s="705"/>
      <c r="D59" s="881" t="s">
        <v>510</v>
      </c>
      <c r="E59" s="770"/>
      <c r="F59" s="334"/>
      <c r="G59" s="260"/>
      <c r="H59" s="263"/>
      <c r="I59" s="260"/>
      <c r="J59" s="260"/>
      <c r="K59" s="261"/>
      <c r="L59" s="269"/>
    </row>
    <row r="60" spans="1:12" s="136" customFormat="1" ht="22.5" customHeight="1">
      <c r="A60" s="271"/>
      <c r="B60" s="707" t="s">
        <v>374</v>
      </c>
      <c r="C60" s="333"/>
      <c r="D60" s="881" t="s">
        <v>510</v>
      </c>
      <c r="E60" s="716"/>
      <c r="F60" s="267"/>
      <c r="G60" s="264"/>
      <c r="H60" s="264"/>
      <c r="I60" s="264"/>
      <c r="J60" s="264"/>
      <c r="K60" s="264"/>
      <c r="L60" s="271"/>
    </row>
    <row r="61" spans="1:12" ht="7.5" customHeight="1">
      <c r="A61" s="269"/>
      <c r="B61" s="1034"/>
      <c r="C61" s="1034"/>
      <c r="D61" s="1034"/>
      <c r="E61" s="719"/>
      <c r="F61" s="270"/>
      <c r="G61" s="270"/>
      <c r="H61" s="270"/>
      <c r="I61" s="270"/>
      <c r="J61" s="270"/>
      <c r="K61" s="270"/>
      <c r="L61" s="270"/>
    </row>
  </sheetData>
  <mergeCells count="27">
    <mergeCell ref="C52:D52"/>
    <mergeCell ref="C41:D41"/>
    <mergeCell ref="C42:D42"/>
    <mergeCell ref="C43:D43"/>
    <mergeCell ref="C44:D44"/>
    <mergeCell ref="C45:D45"/>
    <mergeCell ref="C51:D51"/>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23:D23"/>
    <mergeCell ref="C4:F4"/>
    <mergeCell ref="B5:E5"/>
    <mergeCell ref="C20:D20"/>
    <mergeCell ref="C21:D21"/>
    <mergeCell ref="C22:D22"/>
  </mergeCells>
  <printOptions horizontalCentered="1"/>
  <pageMargins left="0.15748031496062992" right="0.15748031496062992" top="0.19685039370078741" bottom="0.19685039370078741" header="0" footer="0"/>
  <pageSetup paperSize="9" scale="9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Q64"/>
  <sheetViews>
    <sheetView zoomScaleNormal="100" workbookViewId="0"/>
  </sheetViews>
  <sheetFormatPr defaultRowHeight="12.75"/>
  <cols>
    <col min="1" max="1" width="1" style="375" customWidth="1"/>
    <col min="2" max="2" width="2.5703125" style="375" customWidth="1"/>
    <col min="3" max="3" width="1" style="375" customWidth="1"/>
    <col min="4" max="4" width="42.28515625" style="375" customWidth="1"/>
    <col min="5" max="5" width="0.28515625" style="375" customWidth="1"/>
    <col min="6" max="6" width="8" style="375" customWidth="1"/>
    <col min="7" max="7" width="11.28515625" style="375" customWidth="1"/>
    <col min="8" max="8" width="8" style="375" customWidth="1"/>
    <col min="9" max="9" width="13.28515625" style="375" customWidth="1"/>
    <col min="10" max="10" width="11.42578125" style="375" customWidth="1"/>
    <col min="11" max="11" width="2.5703125" style="375" customWidth="1"/>
    <col min="12" max="12" width="1" style="375" customWidth="1"/>
    <col min="13" max="16384" width="9.140625" style="375"/>
  </cols>
  <sheetData>
    <row r="1" spans="1:12">
      <c r="A1" s="370"/>
      <c r="B1" s="534"/>
      <c r="C1" s="1612"/>
      <c r="D1" s="1612"/>
      <c r="E1" s="900"/>
      <c r="F1" s="374"/>
      <c r="G1" s="374"/>
      <c r="H1" s="965"/>
      <c r="I1" s="966" t="s">
        <v>467</v>
      </c>
      <c r="J1" s="966"/>
      <c r="K1" s="966"/>
      <c r="L1" s="370"/>
    </row>
    <row r="2" spans="1:12" ht="6" customHeight="1">
      <c r="A2" s="370"/>
      <c r="B2" s="901"/>
      <c r="C2" s="902"/>
      <c r="D2" s="902"/>
      <c r="E2" s="902"/>
      <c r="F2" s="535"/>
      <c r="G2" s="535"/>
      <c r="H2" s="380"/>
      <c r="I2" s="380"/>
      <c r="J2" s="1613" t="s">
        <v>69</v>
      </c>
      <c r="K2" s="380"/>
      <c r="L2" s="370"/>
    </row>
    <row r="3" spans="1:12" ht="13.5" thickBot="1">
      <c r="A3" s="370"/>
      <c r="B3" s="432"/>
      <c r="C3" s="380"/>
      <c r="D3" s="380"/>
      <c r="E3" s="380"/>
      <c r="F3" s="380"/>
      <c r="G3" s="380"/>
      <c r="H3" s="380"/>
      <c r="I3" s="380"/>
      <c r="J3" s="1614"/>
      <c r="K3" s="677"/>
      <c r="L3" s="370"/>
    </row>
    <row r="4" spans="1:12" ht="15" thickBot="1">
      <c r="A4" s="370"/>
      <c r="B4" s="432"/>
      <c r="C4" s="1615" t="s">
        <v>468</v>
      </c>
      <c r="D4" s="1616"/>
      <c r="E4" s="1616"/>
      <c r="F4" s="1616"/>
      <c r="G4" s="1616"/>
      <c r="H4" s="1616"/>
      <c r="I4" s="1616"/>
      <c r="J4" s="1617"/>
      <c r="K4" s="380"/>
      <c r="L4" s="370"/>
    </row>
    <row r="5" spans="1:12" ht="7.5" customHeight="1">
      <c r="A5" s="370"/>
      <c r="B5" s="432"/>
      <c r="C5" s="967" t="s">
        <v>77</v>
      </c>
      <c r="D5" s="380"/>
      <c r="E5" s="380"/>
      <c r="F5" s="380"/>
      <c r="G5" s="380"/>
      <c r="H5" s="380"/>
      <c r="I5" s="380"/>
      <c r="J5" s="677"/>
      <c r="K5" s="380"/>
      <c r="L5" s="370"/>
    </row>
    <row r="6" spans="1:12" s="384" customFormat="1" ht="22.5" customHeight="1">
      <c r="A6" s="382"/>
      <c r="B6" s="528"/>
      <c r="C6" s="1618">
        <v>2015</v>
      </c>
      <c r="D6" s="1619"/>
      <c r="E6" s="537"/>
      <c r="F6" s="1622" t="s">
        <v>375</v>
      </c>
      <c r="G6" s="1622"/>
      <c r="H6" s="1623" t="s">
        <v>420</v>
      </c>
      <c r="I6" s="1622"/>
      <c r="J6" s="1624" t="s">
        <v>421</v>
      </c>
      <c r="K6" s="378"/>
      <c r="L6" s="382"/>
    </row>
    <row r="7" spans="1:12" s="384" customFormat="1" ht="32.25" customHeight="1">
      <c r="A7" s="382"/>
      <c r="B7" s="528"/>
      <c r="C7" s="1620"/>
      <c r="D7" s="1621"/>
      <c r="E7" s="537"/>
      <c r="F7" s="903" t="s">
        <v>422</v>
      </c>
      <c r="G7" s="903" t="s">
        <v>423</v>
      </c>
      <c r="H7" s="904" t="s">
        <v>422</v>
      </c>
      <c r="I7" s="905" t="s">
        <v>424</v>
      </c>
      <c r="J7" s="1625"/>
      <c r="K7" s="378"/>
      <c r="L7" s="382"/>
    </row>
    <row r="8" spans="1:12" s="384" customFormat="1" ht="18.75" customHeight="1">
      <c r="A8" s="382"/>
      <c r="B8" s="528"/>
      <c r="C8" s="1609" t="s">
        <v>67</v>
      </c>
      <c r="D8" s="1609"/>
      <c r="E8" s="906"/>
      <c r="F8" s="907">
        <v>45317</v>
      </c>
      <c r="G8" s="908">
        <v>18.317744165177814</v>
      </c>
      <c r="H8" s="909">
        <v>881024</v>
      </c>
      <c r="I8" s="910">
        <v>32.781776061546203</v>
      </c>
      <c r="J8" s="910">
        <v>28.724645412612386</v>
      </c>
      <c r="K8" s="749"/>
      <c r="L8" s="382"/>
    </row>
    <row r="9" spans="1:12" s="384" customFormat="1" ht="17.25" customHeight="1">
      <c r="A9" s="382"/>
      <c r="B9" s="528"/>
      <c r="C9" s="973" t="s">
        <v>342</v>
      </c>
      <c r="D9" s="974"/>
      <c r="E9" s="974"/>
      <c r="F9" s="975">
        <v>1415</v>
      </c>
      <c r="G9" s="976">
        <v>11.416814587703728</v>
      </c>
      <c r="H9" s="977">
        <v>8093</v>
      </c>
      <c r="I9" s="978">
        <v>13.273305779702158</v>
      </c>
      <c r="J9" s="978">
        <v>23.113554924008366</v>
      </c>
      <c r="K9" s="979"/>
      <c r="L9" s="382"/>
    </row>
    <row r="10" spans="1:12" s="752" customFormat="1" ht="17.25" customHeight="1">
      <c r="A10" s="750"/>
      <c r="B10" s="751"/>
      <c r="C10" s="973" t="s">
        <v>343</v>
      </c>
      <c r="D10" s="980"/>
      <c r="E10" s="980"/>
      <c r="F10" s="975">
        <v>164</v>
      </c>
      <c r="G10" s="976">
        <v>30.483271375464682</v>
      </c>
      <c r="H10" s="977">
        <v>3300</v>
      </c>
      <c r="I10" s="978">
        <v>38.919683924991155</v>
      </c>
      <c r="J10" s="978">
        <v>24.583333333333247</v>
      </c>
      <c r="K10" s="941"/>
      <c r="L10" s="750"/>
    </row>
    <row r="11" spans="1:12" s="752" customFormat="1" ht="17.25" customHeight="1">
      <c r="A11" s="750"/>
      <c r="B11" s="751"/>
      <c r="C11" s="973" t="s">
        <v>344</v>
      </c>
      <c r="D11" s="980"/>
      <c r="E11" s="980"/>
      <c r="F11" s="975">
        <v>6634</v>
      </c>
      <c r="G11" s="976">
        <v>21.226083061368143</v>
      </c>
      <c r="H11" s="977">
        <v>198406</v>
      </c>
      <c r="I11" s="978">
        <v>33.168388004908238</v>
      </c>
      <c r="J11" s="978">
        <v>28.168039273005903</v>
      </c>
      <c r="K11" s="941"/>
      <c r="L11" s="750"/>
    </row>
    <row r="12" spans="1:12" s="384" customFormat="1" ht="24" customHeight="1">
      <c r="A12" s="382"/>
      <c r="B12" s="528"/>
      <c r="C12" s="981"/>
      <c r="D12" s="982" t="s">
        <v>425</v>
      </c>
      <c r="E12" s="982"/>
      <c r="F12" s="983">
        <v>1154</v>
      </c>
      <c r="G12" s="984">
        <v>20.79653991710218</v>
      </c>
      <c r="H12" s="985">
        <v>32662</v>
      </c>
      <c r="I12" s="986">
        <v>36.49263153190396</v>
      </c>
      <c r="J12" s="986">
        <v>20.197140407813308</v>
      </c>
      <c r="K12" s="979"/>
      <c r="L12" s="382"/>
    </row>
    <row r="13" spans="1:12" s="384" customFormat="1" ht="24" customHeight="1">
      <c r="A13" s="382"/>
      <c r="B13" s="528"/>
      <c r="C13" s="981"/>
      <c r="D13" s="982" t="s">
        <v>426</v>
      </c>
      <c r="E13" s="982"/>
      <c r="F13" s="983">
        <v>928</v>
      </c>
      <c r="G13" s="984">
        <v>12.85852847443536</v>
      </c>
      <c r="H13" s="985">
        <v>21907</v>
      </c>
      <c r="I13" s="986">
        <v>12.930815679654344</v>
      </c>
      <c r="J13" s="986">
        <v>25.995800429086756</v>
      </c>
      <c r="K13" s="979"/>
      <c r="L13" s="382"/>
    </row>
    <row r="14" spans="1:12" s="384" customFormat="1" ht="18" customHeight="1">
      <c r="A14" s="382"/>
      <c r="B14" s="528"/>
      <c r="C14" s="981"/>
      <c r="D14" s="982" t="s">
        <v>427</v>
      </c>
      <c r="E14" s="982"/>
      <c r="F14" s="983">
        <v>315</v>
      </c>
      <c r="G14" s="984">
        <v>21.472392638036812</v>
      </c>
      <c r="H14" s="985">
        <v>10108</v>
      </c>
      <c r="I14" s="986">
        <v>43.744319903059683</v>
      </c>
      <c r="J14" s="986">
        <v>32.076177285318579</v>
      </c>
      <c r="K14" s="979"/>
      <c r="L14" s="382"/>
    </row>
    <row r="15" spans="1:12" s="384" customFormat="1" ht="24" customHeight="1">
      <c r="A15" s="382"/>
      <c r="B15" s="528"/>
      <c r="C15" s="981"/>
      <c r="D15" s="982" t="s">
        <v>428</v>
      </c>
      <c r="E15" s="982"/>
      <c r="F15" s="983">
        <v>218</v>
      </c>
      <c r="G15" s="984">
        <v>46.581196581196579</v>
      </c>
      <c r="H15" s="985">
        <v>8257</v>
      </c>
      <c r="I15" s="986">
        <v>61.426871001339087</v>
      </c>
      <c r="J15" s="986">
        <v>32.409834080174384</v>
      </c>
      <c r="K15" s="979"/>
      <c r="L15" s="382"/>
    </row>
    <row r="16" spans="1:12" s="384" customFormat="1" ht="17.25" customHeight="1">
      <c r="A16" s="382"/>
      <c r="B16" s="528"/>
      <c r="C16" s="981"/>
      <c r="D16" s="982" t="s">
        <v>385</v>
      </c>
      <c r="E16" s="982"/>
      <c r="F16" s="983">
        <v>59</v>
      </c>
      <c r="G16" s="984">
        <v>65.555555555555557</v>
      </c>
      <c r="H16" s="985">
        <v>4616</v>
      </c>
      <c r="I16" s="986">
        <v>69.403097278604719</v>
      </c>
      <c r="J16" s="986">
        <v>38.040727902946067</v>
      </c>
      <c r="K16" s="979"/>
      <c r="L16" s="382"/>
    </row>
    <row r="17" spans="1:12" s="384" customFormat="1" ht="17.25" customHeight="1">
      <c r="A17" s="382"/>
      <c r="B17" s="528"/>
      <c r="C17" s="981"/>
      <c r="D17" s="982" t="s">
        <v>386</v>
      </c>
      <c r="E17" s="982"/>
      <c r="F17" s="983">
        <v>291</v>
      </c>
      <c r="G17" s="984">
        <v>41.630901287553648</v>
      </c>
      <c r="H17" s="985">
        <v>13210</v>
      </c>
      <c r="I17" s="986">
        <v>53.518616051533442</v>
      </c>
      <c r="J17" s="986">
        <v>26.97411052233161</v>
      </c>
      <c r="K17" s="979"/>
      <c r="L17" s="382"/>
    </row>
    <row r="18" spans="1:12" s="384" customFormat="1" ht="17.25" customHeight="1">
      <c r="A18" s="382"/>
      <c r="B18" s="528"/>
      <c r="C18" s="981"/>
      <c r="D18" s="982" t="s">
        <v>387</v>
      </c>
      <c r="E18" s="982"/>
      <c r="F18" s="983">
        <v>471</v>
      </c>
      <c r="G18" s="984">
        <v>24.685534591194969</v>
      </c>
      <c r="H18" s="985">
        <v>11013</v>
      </c>
      <c r="I18" s="986">
        <v>31.24166690306658</v>
      </c>
      <c r="J18" s="986">
        <v>24.066830109870139</v>
      </c>
      <c r="K18" s="979"/>
      <c r="L18" s="382"/>
    </row>
    <row r="19" spans="1:12" s="384" customFormat="1" ht="17.25" customHeight="1">
      <c r="A19" s="382"/>
      <c r="B19" s="528"/>
      <c r="C19" s="981"/>
      <c r="D19" s="982" t="s">
        <v>429</v>
      </c>
      <c r="E19" s="982"/>
      <c r="F19" s="983">
        <v>1363</v>
      </c>
      <c r="G19" s="984">
        <v>24.369747899159663</v>
      </c>
      <c r="H19" s="985">
        <v>26553</v>
      </c>
      <c r="I19" s="986">
        <v>34.632390343154519</v>
      </c>
      <c r="J19" s="986">
        <v>28.278047678228685</v>
      </c>
      <c r="K19" s="979"/>
      <c r="L19" s="382"/>
    </row>
    <row r="20" spans="1:12" s="384" customFormat="1" ht="36.75" customHeight="1">
      <c r="A20" s="382"/>
      <c r="B20" s="528"/>
      <c r="C20" s="981"/>
      <c r="D20" s="982" t="s">
        <v>430</v>
      </c>
      <c r="E20" s="982"/>
      <c r="F20" s="983">
        <v>803</v>
      </c>
      <c r="G20" s="984">
        <v>30.683989300726022</v>
      </c>
      <c r="H20" s="985">
        <v>29893</v>
      </c>
      <c r="I20" s="986">
        <v>45.182207040401444</v>
      </c>
      <c r="J20" s="986">
        <v>28.998260462315535</v>
      </c>
      <c r="K20" s="979"/>
      <c r="L20" s="382"/>
    </row>
    <row r="21" spans="1:12" s="384" customFormat="1" ht="23.25" customHeight="1">
      <c r="A21" s="382"/>
      <c r="B21" s="528"/>
      <c r="C21" s="981"/>
      <c r="D21" s="982" t="s">
        <v>431</v>
      </c>
      <c r="E21" s="982"/>
      <c r="F21" s="983">
        <v>188</v>
      </c>
      <c r="G21" s="984">
        <v>41.409691629955944</v>
      </c>
      <c r="H21" s="985">
        <v>21970</v>
      </c>
      <c r="I21" s="986">
        <v>68.934140754918261</v>
      </c>
      <c r="J21" s="986">
        <v>41.580109239872449</v>
      </c>
      <c r="K21" s="979"/>
      <c r="L21" s="382"/>
    </row>
    <row r="22" spans="1:12" s="384" customFormat="1" ht="18" customHeight="1">
      <c r="A22" s="382"/>
      <c r="B22" s="528"/>
      <c r="C22" s="981"/>
      <c r="D22" s="987" t="s">
        <v>432</v>
      </c>
      <c r="E22" s="982"/>
      <c r="F22" s="983">
        <v>844</v>
      </c>
      <c r="G22" s="984">
        <v>16.2557781201849</v>
      </c>
      <c r="H22" s="985">
        <v>18217</v>
      </c>
      <c r="I22" s="986">
        <v>29.659237068754983</v>
      </c>
      <c r="J22" s="986">
        <v>24.126145907668956</v>
      </c>
      <c r="K22" s="979"/>
      <c r="L22" s="382"/>
    </row>
    <row r="23" spans="1:12" s="755" customFormat="1" ht="18" customHeight="1">
      <c r="A23" s="753"/>
      <c r="B23" s="754"/>
      <c r="C23" s="973" t="s">
        <v>433</v>
      </c>
      <c r="D23" s="982"/>
      <c r="E23" s="982"/>
      <c r="F23" s="988">
        <v>100</v>
      </c>
      <c r="G23" s="989">
        <v>52.356020942408378</v>
      </c>
      <c r="H23" s="977">
        <v>5441</v>
      </c>
      <c r="I23" s="978">
        <v>81.500898741761532</v>
      </c>
      <c r="J23" s="978">
        <v>31.59639772100698</v>
      </c>
      <c r="K23" s="979"/>
      <c r="L23" s="753"/>
    </row>
    <row r="24" spans="1:12" s="755" customFormat="1" ht="18" customHeight="1">
      <c r="A24" s="753"/>
      <c r="B24" s="754"/>
      <c r="C24" s="973" t="s">
        <v>345</v>
      </c>
      <c r="D24" s="982"/>
      <c r="E24" s="982"/>
      <c r="F24" s="988">
        <v>282</v>
      </c>
      <c r="G24" s="989">
        <v>47.959183673469383</v>
      </c>
      <c r="H24" s="977">
        <v>11510</v>
      </c>
      <c r="I24" s="978">
        <v>54.42337699181995</v>
      </c>
      <c r="J24" s="978">
        <v>26.54526498696794</v>
      </c>
      <c r="K24" s="979"/>
      <c r="L24" s="753"/>
    </row>
    <row r="25" spans="1:12" s="755" customFormat="1" ht="18" customHeight="1">
      <c r="A25" s="753"/>
      <c r="B25" s="754"/>
      <c r="C25" s="973" t="s">
        <v>346</v>
      </c>
      <c r="D25" s="982"/>
      <c r="E25" s="982"/>
      <c r="F25" s="988">
        <v>3783</v>
      </c>
      <c r="G25" s="989">
        <v>15.18362432269717</v>
      </c>
      <c r="H25" s="977">
        <v>44246</v>
      </c>
      <c r="I25" s="978">
        <v>22.479639480355846</v>
      </c>
      <c r="J25" s="978">
        <v>24.274216878361358</v>
      </c>
      <c r="K25" s="979"/>
      <c r="L25" s="753"/>
    </row>
    <row r="26" spans="1:12" s="755" customFormat="1" ht="18" customHeight="1">
      <c r="A26" s="753"/>
      <c r="B26" s="754"/>
      <c r="C26" s="990" t="s">
        <v>347</v>
      </c>
      <c r="D26" s="987"/>
      <c r="E26" s="987"/>
      <c r="F26" s="988">
        <v>11492</v>
      </c>
      <c r="G26" s="989">
        <v>17.153518919322337</v>
      </c>
      <c r="H26" s="977">
        <v>184933</v>
      </c>
      <c r="I26" s="978">
        <v>35.554124330715474</v>
      </c>
      <c r="J26" s="978">
        <v>30.780839547295233</v>
      </c>
      <c r="K26" s="979"/>
      <c r="L26" s="753"/>
    </row>
    <row r="27" spans="1:12" s="755" customFormat="1" ht="22.5" customHeight="1">
      <c r="A27" s="753"/>
      <c r="B27" s="754"/>
      <c r="C27" s="991"/>
      <c r="D27" s="987" t="s">
        <v>434</v>
      </c>
      <c r="E27" s="987"/>
      <c r="F27" s="992">
        <v>1932</v>
      </c>
      <c r="G27" s="993">
        <v>17.463617463617464</v>
      </c>
      <c r="H27" s="985">
        <v>15893</v>
      </c>
      <c r="I27" s="986">
        <v>24.055154459731494</v>
      </c>
      <c r="J27" s="986">
        <v>26.655823318441936</v>
      </c>
      <c r="K27" s="979"/>
      <c r="L27" s="753"/>
    </row>
    <row r="28" spans="1:12" s="755" customFormat="1" ht="17.25" customHeight="1">
      <c r="A28" s="753"/>
      <c r="B28" s="754"/>
      <c r="C28" s="991"/>
      <c r="D28" s="987" t="s">
        <v>435</v>
      </c>
      <c r="E28" s="987"/>
      <c r="F28" s="992">
        <v>3909</v>
      </c>
      <c r="G28" s="993">
        <v>20.720911741319906</v>
      </c>
      <c r="H28" s="985">
        <v>46035</v>
      </c>
      <c r="I28" s="986">
        <v>28.231246627091206</v>
      </c>
      <c r="J28" s="986">
        <v>25.448941023134406</v>
      </c>
      <c r="K28" s="979"/>
      <c r="L28" s="753"/>
    </row>
    <row r="29" spans="1:12" s="755" customFormat="1" ht="17.25" customHeight="1">
      <c r="A29" s="753"/>
      <c r="B29" s="754"/>
      <c r="C29" s="991"/>
      <c r="D29" s="987" t="s">
        <v>436</v>
      </c>
      <c r="E29" s="987"/>
      <c r="F29" s="992">
        <v>5651</v>
      </c>
      <c r="G29" s="993">
        <v>15.24536649850271</v>
      </c>
      <c r="H29" s="985">
        <v>123005</v>
      </c>
      <c r="I29" s="986">
        <v>42.268016439184635</v>
      </c>
      <c r="J29" s="986">
        <v>33.30929637006593</v>
      </c>
      <c r="K29" s="979"/>
      <c r="L29" s="753"/>
    </row>
    <row r="30" spans="1:12" s="755" customFormat="1" ht="17.25" customHeight="1">
      <c r="A30" s="753"/>
      <c r="B30" s="754"/>
      <c r="C30" s="990" t="s">
        <v>348</v>
      </c>
      <c r="D30" s="994"/>
      <c r="E30" s="994"/>
      <c r="F30" s="988">
        <v>1856</v>
      </c>
      <c r="G30" s="989">
        <v>20.751341681574239</v>
      </c>
      <c r="H30" s="977">
        <v>59926</v>
      </c>
      <c r="I30" s="978">
        <v>44.786069279922273</v>
      </c>
      <c r="J30" s="978">
        <v>33.255431699095389</v>
      </c>
      <c r="K30" s="979"/>
      <c r="L30" s="753"/>
    </row>
    <row r="31" spans="1:12" s="755" customFormat="1" ht="17.25" customHeight="1">
      <c r="A31" s="753"/>
      <c r="B31" s="754"/>
      <c r="C31" s="990" t="s">
        <v>349</v>
      </c>
      <c r="D31" s="995"/>
      <c r="E31" s="995"/>
      <c r="F31" s="988">
        <v>3343</v>
      </c>
      <c r="G31" s="989">
        <v>11.150767178118747</v>
      </c>
      <c r="H31" s="977">
        <v>45847</v>
      </c>
      <c r="I31" s="978">
        <v>22.708226017355472</v>
      </c>
      <c r="J31" s="978">
        <v>27.164372805199875</v>
      </c>
      <c r="K31" s="979"/>
      <c r="L31" s="753"/>
    </row>
    <row r="32" spans="1:12" s="755" customFormat="1" ht="17.25" customHeight="1">
      <c r="A32" s="753"/>
      <c r="B32" s="754"/>
      <c r="C32" s="990" t="s">
        <v>437</v>
      </c>
      <c r="D32" s="995"/>
      <c r="E32" s="995"/>
      <c r="F32" s="988">
        <v>1018</v>
      </c>
      <c r="G32" s="989">
        <v>25.399201596806385</v>
      </c>
      <c r="H32" s="977">
        <v>29639</v>
      </c>
      <c r="I32" s="978">
        <v>41.03192402469751</v>
      </c>
      <c r="J32" s="978">
        <v>31.333681973076153</v>
      </c>
      <c r="K32" s="979"/>
      <c r="L32" s="753"/>
    </row>
    <row r="33" spans="1:17" s="755" customFormat="1" ht="17.25" customHeight="1">
      <c r="A33" s="753"/>
      <c r="B33" s="754"/>
      <c r="C33" s="990" t="s">
        <v>350</v>
      </c>
      <c r="D33" s="996"/>
      <c r="E33" s="996"/>
      <c r="F33" s="988">
        <v>986</v>
      </c>
      <c r="G33" s="989">
        <v>31.816715069377217</v>
      </c>
      <c r="H33" s="977">
        <v>59588</v>
      </c>
      <c r="I33" s="978">
        <v>75.146287328490715</v>
      </c>
      <c r="J33" s="978">
        <v>29.250738403705267</v>
      </c>
      <c r="K33" s="979"/>
      <c r="L33" s="753">
        <v>607</v>
      </c>
    </row>
    <row r="34" spans="1:17" s="755" customFormat="1" ht="17.25" customHeight="1">
      <c r="A34" s="753"/>
      <c r="B34" s="754"/>
      <c r="C34" s="990" t="s">
        <v>351</v>
      </c>
      <c r="D34" s="997"/>
      <c r="E34" s="997"/>
      <c r="F34" s="988">
        <v>705</v>
      </c>
      <c r="G34" s="989">
        <v>12.591534202536167</v>
      </c>
      <c r="H34" s="977">
        <v>3063</v>
      </c>
      <c r="I34" s="978">
        <v>14.874708624708624</v>
      </c>
      <c r="J34" s="978">
        <v>26.413320274240935</v>
      </c>
      <c r="K34" s="979"/>
      <c r="L34" s="753"/>
    </row>
    <row r="35" spans="1:17" s="755" customFormat="1" ht="17.25" customHeight="1">
      <c r="A35" s="753"/>
      <c r="B35" s="754"/>
      <c r="C35" s="973" t="s">
        <v>438</v>
      </c>
      <c r="D35" s="998"/>
      <c r="E35" s="998"/>
      <c r="F35" s="988">
        <v>5355</v>
      </c>
      <c r="G35" s="989">
        <v>28.351334180432019</v>
      </c>
      <c r="H35" s="977">
        <v>43173</v>
      </c>
      <c r="I35" s="978">
        <v>35.368860852824312</v>
      </c>
      <c r="J35" s="978">
        <v>32.199939777175665</v>
      </c>
      <c r="K35" s="979"/>
      <c r="L35" s="753"/>
    </row>
    <row r="36" spans="1:17" s="755" customFormat="1" ht="17.25" customHeight="1">
      <c r="A36" s="753"/>
      <c r="B36" s="754"/>
      <c r="C36" s="973" t="s">
        <v>439</v>
      </c>
      <c r="D36" s="999"/>
      <c r="E36" s="999"/>
      <c r="F36" s="988">
        <v>1416</v>
      </c>
      <c r="G36" s="989">
        <v>21.223021582733814</v>
      </c>
      <c r="H36" s="977">
        <v>67427</v>
      </c>
      <c r="I36" s="978">
        <v>26.836510103442375</v>
      </c>
      <c r="J36" s="978">
        <v>29.070283417622026</v>
      </c>
      <c r="K36" s="979"/>
      <c r="L36" s="753"/>
    </row>
    <row r="37" spans="1:17" s="755" customFormat="1" ht="17.25" customHeight="1">
      <c r="A37" s="753"/>
      <c r="B37" s="754"/>
      <c r="C37" s="973" t="s">
        <v>440</v>
      </c>
      <c r="D37" s="1000"/>
      <c r="E37" s="999"/>
      <c r="F37" s="988">
        <v>175</v>
      </c>
      <c r="G37" s="989">
        <v>29.36241610738255</v>
      </c>
      <c r="H37" s="977">
        <v>2812</v>
      </c>
      <c r="I37" s="978">
        <v>26.202012672381663</v>
      </c>
      <c r="J37" s="978">
        <v>50.698790896159338</v>
      </c>
      <c r="K37" s="979"/>
      <c r="L37" s="753"/>
      <c r="M37" s="911"/>
      <c r="N37" s="911"/>
      <c r="O37" s="911"/>
      <c r="P37" s="911"/>
      <c r="Q37" s="911"/>
    </row>
    <row r="38" spans="1:17" s="755" customFormat="1" ht="17.25" customHeight="1">
      <c r="A38" s="753"/>
      <c r="B38" s="754"/>
      <c r="C38" s="990" t="s">
        <v>352</v>
      </c>
      <c r="D38" s="982"/>
      <c r="E38" s="982"/>
      <c r="F38" s="988">
        <v>912</v>
      </c>
      <c r="G38" s="989">
        <v>26.327944572748269</v>
      </c>
      <c r="H38" s="977">
        <v>15326</v>
      </c>
      <c r="I38" s="978">
        <v>28.541100227196541</v>
      </c>
      <c r="J38" s="978">
        <v>23.708795510896273</v>
      </c>
      <c r="K38" s="979"/>
      <c r="L38" s="753"/>
      <c r="M38" s="911"/>
      <c r="N38" s="911"/>
      <c r="O38" s="911"/>
      <c r="P38" s="911"/>
      <c r="Q38" s="911"/>
    </row>
    <row r="39" spans="1:17" s="755" customFormat="1" ht="17.25" customHeight="1">
      <c r="A39" s="753"/>
      <c r="B39" s="754"/>
      <c r="C39" s="990" t="s">
        <v>353</v>
      </c>
      <c r="D39" s="982"/>
      <c r="E39" s="982"/>
      <c r="F39" s="988">
        <v>3358</v>
      </c>
      <c r="G39" s="989">
        <v>24.130497269330267</v>
      </c>
      <c r="H39" s="977">
        <v>78515</v>
      </c>
      <c r="I39" s="978">
        <v>32.825643426927769</v>
      </c>
      <c r="J39" s="978">
        <v>23.710195504043696</v>
      </c>
      <c r="K39" s="979"/>
      <c r="L39" s="753"/>
      <c r="M39" s="911"/>
      <c r="N39" s="911"/>
      <c r="O39" s="911"/>
      <c r="P39" s="911"/>
      <c r="Q39" s="911"/>
    </row>
    <row r="40" spans="1:17" s="755" customFormat="1" ht="17.25" customHeight="1">
      <c r="A40" s="753"/>
      <c r="B40" s="754"/>
      <c r="C40" s="990" t="s">
        <v>441</v>
      </c>
      <c r="D40" s="974"/>
      <c r="E40" s="974"/>
      <c r="F40" s="988">
        <v>402</v>
      </c>
      <c r="G40" s="989">
        <v>14.602252088630586</v>
      </c>
      <c r="H40" s="977">
        <v>4912</v>
      </c>
      <c r="I40" s="978">
        <v>22.494962447334675</v>
      </c>
      <c r="J40" s="978">
        <v>21.812092833876253</v>
      </c>
      <c r="K40" s="979"/>
      <c r="L40" s="753"/>
      <c r="M40" s="911"/>
      <c r="N40" s="911"/>
      <c r="O40" s="911"/>
      <c r="P40" s="911"/>
      <c r="Q40" s="911"/>
    </row>
    <row r="41" spans="1:17" s="755" customFormat="1" ht="17.25" customHeight="1">
      <c r="A41" s="753"/>
      <c r="B41" s="754"/>
      <c r="C41" s="990" t="s">
        <v>354</v>
      </c>
      <c r="D41" s="974"/>
      <c r="E41" s="974"/>
      <c r="F41" s="988">
        <v>1920</v>
      </c>
      <c r="G41" s="989">
        <v>15.253833320092159</v>
      </c>
      <c r="H41" s="977">
        <v>14859</v>
      </c>
      <c r="I41" s="978">
        <v>21.713525835866264</v>
      </c>
      <c r="J41" s="978">
        <v>26.275725149740893</v>
      </c>
      <c r="K41" s="979"/>
      <c r="L41" s="753"/>
      <c r="M41" s="911"/>
      <c r="N41" s="911"/>
      <c r="O41" s="911"/>
      <c r="P41" s="911"/>
      <c r="Q41" s="911"/>
    </row>
    <row r="42" spans="1:17" s="541" customFormat="1" ht="17.25" customHeight="1">
      <c r="A42" s="753"/>
      <c r="B42" s="754"/>
      <c r="C42" s="990" t="s">
        <v>388</v>
      </c>
      <c r="D42" s="974"/>
      <c r="E42" s="974"/>
      <c r="F42" s="1001">
        <v>1</v>
      </c>
      <c r="G42" s="989">
        <v>7.6923076923076925</v>
      </c>
      <c r="H42" s="977">
        <v>8</v>
      </c>
      <c r="I42" s="978">
        <v>8.791208791208792</v>
      </c>
      <c r="J42" s="978">
        <v>8.625</v>
      </c>
      <c r="K42" s="979"/>
      <c r="L42" s="753"/>
      <c r="M42" s="912"/>
      <c r="N42" s="912"/>
      <c r="O42" s="912"/>
      <c r="P42" s="912"/>
      <c r="Q42" s="912"/>
    </row>
    <row r="43" spans="1:17" ht="39" customHeight="1">
      <c r="A43" s="370"/>
      <c r="B43" s="432"/>
      <c r="C43" s="1610" t="s">
        <v>442</v>
      </c>
      <c r="D43" s="1610"/>
      <c r="E43" s="1610"/>
      <c r="F43" s="1610"/>
      <c r="G43" s="1610"/>
      <c r="H43" s="1610"/>
      <c r="I43" s="1610"/>
      <c r="J43" s="1610"/>
      <c r="K43" s="1610"/>
      <c r="L43" s="149"/>
      <c r="M43" s="397"/>
      <c r="N43" s="397"/>
      <c r="O43" s="397"/>
      <c r="P43" s="397"/>
      <c r="Q43" s="397"/>
    </row>
    <row r="44" spans="1:17" s="401" customFormat="1" ht="13.5" customHeight="1">
      <c r="A44" s="539"/>
      <c r="B44" s="540"/>
      <c r="C44" s="1002" t="s">
        <v>451</v>
      </c>
      <c r="D44" s="1003"/>
      <c r="E44" s="1003"/>
      <c r="F44" s="1004"/>
      <c r="G44" s="1004"/>
      <c r="H44" s="1004"/>
      <c r="I44" s="1004"/>
      <c r="J44" s="1005"/>
      <c r="K44" s="1003"/>
      <c r="L44" s="539"/>
      <c r="M44" s="545"/>
      <c r="N44" s="545"/>
      <c r="O44" s="545"/>
      <c r="P44" s="545"/>
      <c r="Q44" s="545"/>
    </row>
    <row r="45" spans="1:17" s="401" customFormat="1" ht="13.5" customHeight="1">
      <c r="A45" s="398"/>
      <c r="B45" s="544">
        <v>12</v>
      </c>
      <c r="C45" s="1611">
        <v>43525</v>
      </c>
      <c r="D45" s="1611"/>
      <c r="E45" s="899"/>
      <c r="F45" s="149"/>
      <c r="G45" s="149"/>
      <c r="H45" s="149"/>
      <c r="I45" s="149"/>
      <c r="J45" s="149"/>
      <c r="K45" s="543"/>
      <c r="L45" s="398"/>
      <c r="M45" s="545"/>
      <c r="N45" s="545"/>
      <c r="O45" s="545"/>
      <c r="P45" s="545"/>
      <c r="Q45" s="545"/>
    </row>
    <row r="46" spans="1:17">
      <c r="A46" s="545"/>
      <c r="B46" s="546"/>
      <c r="C46" s="547"/>
      <c r="D46" s="150"/>
      <c r="E46" s="150"/>
      <c r="F46" s="150"/>
      <c r="G46" s="150"/>
      <c r="H46" s="150"/>
      <c r="I46" s="150"/>
      <c r="J46" s="150"/>
      <c r="K46" s="548"/>
      <c r="L46" s="545"/>
      <c r="M46" s="397"/>
      <c r="N46" s="397"/>
      <c r="O46" s="397"/>
      <c r="P46" s="397"/>
      <c r="Q46" s="397"/>
    </row>
    <row r="47" spans="1:17">
      <c r="A47" s="397"/>
      <c r="B47" s="397"/>
      <c r="C47" s="397"/>
      <c r="D47" s="397"/>
      <c r="E47" s="397"/>
      <c r="F47" s="914"/>
      <c r="G47" s="914"/>
      <c r="H47" s="914"/>
      <c r="I47" s="914"/>
      <c r="J47" s="915"/>
      <c r="K47" s="913"/>
      <c r="L47" s="916"/>
      <c r="M47" s="397"/>
      <c r="N47" s="397"/>
      <c r="O47" s="397"/>
      <c r="P47" s="397"/>
      <c r="Q47" s="397"/>
    </row>
    <row r="48" spans="1:17">
      <c r="J48" s="913"/>
      <c r="K48" s="913"/>
      <c r="L48" s="913"/>
      <c r="M48" s="397"/>
      <c r="N48" s="397"/>
      <c r="O48" s="397"/>
      <c r="P48" s="397"/>
      <c r="Q48" s="397"/>
    </row>
    <row r="49" spans="7:17">
      <c r="J49" s="913"/>
      <c r="K49" s="913"/>
      <c r="L49" s="913"/>
      <c r="M49" s="397"/>
      <c r="N49" s="397"/>
      <c r="O49" s="397"/>
      <c r="P49" s="397"/>
      <c r="Q49" s="397"/>
    </row>
    <row r="50" spans="7:17">
      <c r="J50" s="913"/>
      <c r="K50" s="913"/>
      <c r="L50" s="913"/>
      <c r="M50" s="397"/>
      <c r="N50" s="397"/>
      <c r="O50" s="397"/>
      <c r="P50" s="397"/>
      <c r="Q50" s="397"/>
    </row>
    <row r="51" spans="7:17">
      <c r="J51" s="913"/>
      <c r="K51" s="913"/>
      <c r="L51" s="913"/>
      <c r="M51" s="397"/>
      <c r="N51" s="397"/>
      <c r="O51" s="397"/>
      <c r="P51" s="397"/>
      <c r="Q51" s="397"/>
    </row>
    <row r="52" spans="7:17">
      <c r="J52" s="913"/>
      <c r="K52" s="913"/>
      <c r="L52" s="913"/>
    </row>
    <row r="53" spans="7:17">
      <c r="J53" s="913"/>
      <c r="K53" s="913"/>
      <c r="L53" s="913"/>
    </row>
    <row r="54" spans="7:17">
      <c r="J54" s="917"/>
      <c r="K54" s="913"/>
      <c r="L54" s="913"/>
    </row>
    <row r="55" spans="7:17">
      <c r="J55" s="913"/>
      <c r="K55" s="913"/>
      <c r="L55" s="913"/>
    </row>
    <row r="56" spans="7:17">
      <c r="J56" s="913"/>
      <c r="K56" s="913"/>
      <c r="L56" s="913"/>
    </row>
    <row r="57" spans="7:17">
      <c r="J57" s="913"/>
      <c r="K57" s="913"/>
      <c r="L57" s="913"/>
    </row>
    <row r="58" spans="7:17">
      <c r="J58" s="913"/>
      <c r="K58" s="913"/>
      <c r="L58" s="913"/>
    </row>
    <row r="64" spans="7:17">
      <c r="G64" s="380"/>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scale="9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DE68"/>
  <sheetViews>
    <sheetView zoomScaleNormal="100" workbookViewId="0"/>
  </sheetViews>
  <sheetFormatPr defaultRowHeight="12.75"/>
  <cols>
    <col min="1" max="1" width="1" style="171" customWidth="1"/>
    <col min="2" max="2" width="2.42578125" style="171" customWidth="1"/>
    <col min="3" max="3" width="2" style="171" customWidth="1"/>
    <col min="4" max="4" width="23.85546875" style="171" customWidth="1"/>
    <col min="5" max="13" width="7.5703125" style="171" customWidth="1"/>
    <col min="14" max="14" width="2.5703125" style="171" customWidth="1"/>
    <col min="15" max="15" width="1" style="171" customWidth="1"/>
    <col min="16" max="16" width="7" style="1429" bestFit="1" customWidth="1"/>
    <col min="17" max="18" width="11.42578125" style="1468" customWidth="1"/>
    <col min="19" max="20" width="11.42578125" style="1430" customWidth="1"/>
    <col min="21" max="21" width="10.140625" style="1430" customWidth="1"/>
    <col min="22" max="22" width="9.42578125" style="1430" customWidth="1"/>
    <col min="23" max="24" width="8.5703125" style="1430" customWidth="1"/>
    <col min="25" max="29" width="6.42578125" style="1431" customWidth="1"/>
    <col min="30" max="35" width="9.140625" style="1429" customWidth="1"/>
    <col min="36" max="38" width="9.140625" style="1429"/>
    <col min="39" max="40" width="3.140625" style="1429" customWidth="1"/>
    <col min="41" max="41" width="5.140625" style="1429" customWidth="1"/>
    <col min="42" max="42" width="3.140625" style="1429" customWidth="1"/>
    <col min="43" max="43" width="19" style="1429" customWidth="1"/>
    <col min="44" max="109" width="9.140625" style="1429"/>
    <col min="110" max="16384" width="9.140625" style="171"/>
  </cols>
  <sheetData>
    <row r="1" spans="1:109" ht="13.5" customHeight="1">
      <c r="A1" s="170"/>
      <c r="B1" s="1636" t="s">
        <v>372</v>
      </c>
      <c r="C1" s="1636"/>
      <c r="D1" s="1636"/>
      <c r="E1" s="1636"/>
      <c r="F1" s="226"/>
      <c r="G1" s="226"/>
      <c r="H1" s="226"/>
      <c r="I1" s="226"/>
      <c r="J1" s="226"/>
      <c r="K1" s="226"/>
      <c r="L1" s="226"/>
      <c r="M1" s="226"/>
      <c r="N1" s="226"/>
      <c r="O1" s="1144"/>
    </row>
    <row r="2" spans="1:109" ht="6" customHeight="1">
      <c r="A2" s="170"/>
      <c r="B2" s="168"/>
      <c r="C2" s="168"/>
      <c r="D2" s="168"/>
      <c r="E2" s="168"/>
      <c r="F2" s="168"/>
      <c r="G2" s="168"/>
      <c r="H2" s="168"/>
      <c r="I2" s="168"/>
      <c r="J2" s="168"/>
      <c r="K2" s="168"/>
      <c r="L2" s="168"/>
      <c r="M2" s="168"/>
      <c r="N2" s="227"/>
      <c r="O2" s="1144"/>
    </row>
    <row r="3" spans="1:109" ht="19.5" customHeight="1" thickBot="1">
      <c r="A3" s="170"/>
      <c r="B3" s="172"/>
      <c r="C3" s="172"/>
      <c r="D3" s="172"/>
      <c r="E3" s="172"/>
      <c r="F3" s="172"/>
      <c r="G3" s="172"/>
      <c r="H3" s="172"/>
      <c r="I3" s="172"/>
      <c r="J3" s="172"/>
      <c r="K3" s="172"/>
      <c r="L3" s="172"/>
      <c r="M3" s="1145" t="s">
        <v>69</v>
      </c>
      <c r="N3" s="228"/>
      <c r="O3" s="1144"/>
      <c r="Q3" s="1469"/>
      <c r="R3" s="1469"/>
      <c r="S3" s="1454"/>
    </row>
    <row r="4" spans="1:109" s="1310" customFormat="1" ht="13.5" customHeight="1" thickBot="1">
      <c r="A4" s="1163"/>
      <c r="B4" s="1308"/>
      <c r="C4" s="1010" t="s">
        <v>527</v>
      </c>
      <c r="D4" s="1011"/>
      <c r="E4" s="1011"/>
      <c r="F4" s="1011"/>
      <c r="G4" s="1011"/>
      <c r="H4" s="1011"/>
      <c r="I4" s="1011"/>
      <c r="J4" s="1011"/>
      <c r="K4" s="1011"/>
      <c r="L4" s="1011"/>
      <c r="M4" s="360"/>
      <c r="N4" s="228"/>
      <c r="O4" s="1309"/>
      <c r="P4" s="1429"/>
      <c r="Q4" s="1470"/>
      <c r="R4" s="1470"/>
      <c r="S4" s="1433"/>
      <c r="T4" s="1433"/>
      <c r="U4" s="1433"/>
      <c r="V4" s="1433"/>
      <c r="W4" s="1433"/>
      <c r="X4" s="1433"/>
      <c r="Y4" s="1434"/>
      <c r="Z4" s="1434"/>
      <c r="AA4" s="1434"/>
      <c r="AB4" s="1434"/>
      <c r="AC4" s="1434"/>
      <c r="AD4" s="1432"/>
      <c r="AE4" s="1432"/>
      <c r="AF4" s="1432"/>
      <c r="AG4" s="1432"/>
      <c r="AH4" s="1432"/>
      <c r="AI4" s="1432"/>
      <c r="AJ4" s="1432"/>
      <c r="AK4" s="1432"/>
      <c r="AL4" s="1432"/>
      <c r="AM4" s="1432"/>
      <c r="AN4" s="1432"/>
      <c r="AO4" s="1432"/>
      <c r="AP4" s="1432"/>
      <c r="AQ4" s="1432"/>
      <c r="AR4" s="1432"/>
      <c r="AS4" s="1432"/>
      <c r="AT4" s="1432"/>
      <c r="AU4" s="1432"/>
      <c r="AV4" s="1432"/>
      <c r="AW4" s="1432"/>
      <c r="AX4" s="1432"/>
      <c r="AY4" s="1432"/>
      <c r="AZ4" s="1432"/>
      <c r="BA4" s="1432"/>
      <c r="BB4" s="1432"/>
      <c r="BC4" s="1432"/>
      <c r="BD4" s="1432"/>
      <c r="BE4" s="1432"/>
      <c r="BF4" s="1432"/>
      <c r="BG4" s="1432"/>
      <c r="BH4" s="1432"/>
      <c r="BI4" s="1432"/>
      <c r="BJ4" s="1432"/>
      <c r="BK4" s="1432"/>
      <c r="BL4" s="1432"/>
      <c r="BM4" s="1432"/>
      <c r="BN4" s="1432"/>
      <c r="BO4" s="1432"/>
      <c r="BP4" s="1432"/>
      <c r="BQ4" s="1432"/>
      <c r="BR4" s="1432"/>
      <c r="BS4" s="1432"/>
      <c r="BT4" s="1432"/>
      <c r="BU4" s="1432"/>
      <c r="BV4" s="1432"/>
      <c r="BW4" s="1432"/>
      <c r="BX4" s="1432"/>
      <c r="BY4" s="1432"/>
      <c r="BZ4" s="1432"/>
      <c r="CA4" s="1432"/>
      <c r="CB4" s="1432"/>
      <c r="CC4" s="1432"/>
      <c r="CD4" s="1432"/>
      <c r="CE4" s="1432"/>
      <c r="CF4" s="1432"/>
      <c r="CG4" s="1432"/>
      <c r="CH4" s="1432"/>
      <c r="CI4" s="1432"/>
      <c r="CJ4" s="1432"/>
      <c r="CK4" s="1432"/>
      <c r="CL4" s="1432"/>
      <c r="CM4" s="1432"/>
      <c r="CN4" s="1432"/>
      <c r="CO4" s="1432"/>
      <c r="CP4" s="1432"/>
      <c r="CQ4" s="1432"/>
      <c r="CR4" s="1432"/>
      <c r="CS4" s="1432"/>
      <c r="CT4" s="1432"/>
      <c r="CU4" s="1432"/>
      <c r="CV4" s="1432"/>
      <c r="CW4" s="1432"/>
      <c r="CX4" s="1432"/>
      <c r="CY4" s="1432"/>
      <c r="CZ4" s="1432"/>
      <c r="DA4" s="1432"/>
      <c r="DB4" s="1432"/>
      <c r="DC4" s="1432"/>
      <c r="DD4" s="1432"/>
      <c r="DE4" s="1432"/>
    </row>
    <row r="5" spans="1:109" s="1314" customFormat="1" ht="3" customHeight="1">
      <c r="A5" s="1311"/>
      <c r="B5" s="199"/>
      <c r="C5" s="1312"/>
      <c r="D5" s="1312"/>
      <c r="E5" s="1312"/>
      <c r="F5" s="1312"/>
      <c r="G5" s="1312"/>
      <c r="H5" s="1312"/>
      <c r="I5" s="1312"/>
      <c r="J5" s="1312"/>
      <c r="K5" s="1312"/>
      <c r="L5" s="1312"/>
      <c r="M5" s="1312"/>
      <c r="N5" s="228"/>
      <c r="O5" s="1313"/>
      <c r="P5" s="1429"/>
      <c r="Q5" s="1467"/>
      <c r="R5" s="1467"/>
      <c r="S5" s="1430"/>
      <c r="T5" s="1430"/>
      <c r="U5" s="1430"/>
      <c r="V5" s="1430"/>
      <c r="W5" s="1430"/>
      <c r="X5" s="1430"/>
      <c r="Y5" s="1431"/>
      <c r="Z5" s="1431"/>
      <c r="AA5" s="1431"/>
      <c r="AB5" s="1431"/>
      <c r="AC5" s="1431"/>
      <c r="AD5" s="1435"/>
      <c r="AE5" s="1435"/>
      <c r="AF5" s="1435"/>
      <c r="AG5" s="1435"/>
      <c r="AH5" s="1435"/>
      <c r="AI5" s="1435"/>
      <c r="AJ5" s="1435"/>
      <c r="AK5" s="1435"/>
      <c r="AL5" s="1435"/>
      <c r="AM5" s="1435"/>
      <c r="AN5" s="1435"/>
      <c r="AO5" s="1435"/>
      <c r="AP5" s="1435"/>
      <c r="AQ5" s="1435"/>
      <c r="AR5" s="1435"/>
      <c r="AS5" s="1435"/>
      <c r="AT5" s="1435"/>
      <c r="AU5" s="1435"/>
      <c r="AV5" s="1435"/>
      <c r="AW5" s="1435"/>
      <c r="AX5" s="1435"/>
      <c r="AY5" s="1435"/>
      <c r="AZ5" s="1435"/>
      <c r="BA5" s="1435"/>
      <c r="BB5" s="1435"/>
      <c r="BC5" s="1435"/>
      <c r="BD5" s="1435"/>
      <c r="BE5" s="1435"/>
      <c r="BF5" s="1435"/>
      <c r="BG5" s="1435"/>
      <c r="BH5" s="1435"/>
      <c r="BI5" s="1435"/>
      <c r="BJ5" s="1435"/>
      <c r="BK5" s="1435"/>
      <c r="BL5" s="1435"/>
      <c r="BM5" s="1435"/>
      <c r="BN5" s="1435"/>
      <c r="BO5" s="1435"/>
      <c r="BP5" s="1435"/>
      <c r="BQ5" s="1435"/>
      <c r="BR5" s="1435"/>
      <c r="BS5" s="1435"/>
      <c r="BT5" s="1435"/>
      <c r="BU5" s="1435"/>
      <c r="BV5" s="1435"/>
      <c r="BW5" s="1435"/>
      <c r="BX5" s="1435"/>
      <c r="BY5" s="1435"/>
      <c r="BZ5" s="1435"/>
      <c r="CA5" s="1435"/>
      <c r="CB5" s="1435"/>
      <c r="CC5" s="1435"/>
      <c r="CD5" s="1435"/>
      <c r="CE5" s="1435"/>
      <c r="CF5" s="1435"/>
      <c r="CG5" s="1435"/>
      <c r="CH5" s="1435"/>
      <c r="CI5" s="1435"/>
      <c r="CJ5" s="1435"/>
      <c r="CK5" s="1435"/>
      <c r="CL5" s="1435"/>
      <c r="CM5" s="1435"/>
      <c r="CN5" s="1435"/>
      <c r="CO5" s="1435"/>
      <c r="CP5" s="1435"/>
      <c r="CQ5" s="1435"/>
      <c r="CR5" s="1435"/>
      <c r="CS5" s="1435"/>
      <c r="CT5" s="1435"/>
      <c r="CU5" s="1435"/>
      <c r="CV5" s="1435"/>
      <c r="CW5" s="1435"/>
      <c r="CX5" s="1435"/>
      <c r="CY5" s="1435"/>
      <c r="CZ5" s="1435"/>
      <c r="DA5" s="1435"/>
      <c r="DB5" s="1435"/>
      <c r="DC5" s="1435"/>
      <c r="DD5" s="1435"/>
      <c r="DE5" s="1435"/>
    </row>
    <row r="6" spans="1:109" s="1314" customFormat="1" ht="13.5" customHeight="1">
      <c r="A6" s="1311"/>
      <c r="B6" s="199"/>
      <c r="C6" s="1315"/>
      <c r="D6" s="1315"/>
      <c r="E6" s="1316">
        <v>2009</v>
      </c>
      <c r="F6" s="1316">
        <v>2010</v>
      </c>
      <c r="G6" s="1316">
        <v>2011</v>
      </c>
      <c r="H6" s="1316">
        <v>2012</v>
      </c>
      <c r="I6" s="1316">
        <v>2013</v>
      </c>
      <c r="J6" s="1316">
        <v>2014</v>
      </c>
      <c r="K6" s="1316">
        <v>2015</v>
      </c>
      <c r="L6" s="1316">
        <v>2016</v>
      </c>
      <c r="M6" s="1316">
        <v>2017</v>
      </c>
      <c r="N6" s="228"/>
      <c r="O6" s="1313"/>
      <c r="P6" s="1429"/>
      <c r="Q6" s="1467"/>
      <c r="R6" s="1467"/>
      <c r="S6" s="1430"/>
      <c r="T6" s="1430"/>
      <c r="U6" s="1430"/>
      <c r="V6" s="1430"/>
      <c r="W6" s="1430"/>
      <c r="X6" s="1430"/>
      <c r="Y6" s="1431"/>
      <c r="Z6" s="1431"/>
      <c r="AA6" s="1431"/>
      <c r="AB6" s="1431"/>
      <c r="AC6" s="1431"/>
      <c r="AD6" s="1435"/>
      <c r="AE6" s="1435"/>
      <c r="AF6" s="1435"/>
      <c r="AG6" s="1435"/>
      <c r="AH6" s="1435"/>
      <c r="AI6" s="1435"/>
      <c r="AJ6" s="1435"/>
      <c r="AK6" s="1435"/>
      <c r="AL6" s="1435"/>
      <c r="AM6" s="1435"/>
      <c r="AN6" s="1435"/>
      <c r="AO6" s="1435"/>
      <c r="AP6" s="1435"/>
      <c r="AQ6" s="1435"/>
      <c r="AR6" s="1435"/>
      <c r="AS6" s="1435"/>
      <c r="AT6" s="1435"/>
      <c r="AU6" s="1435"/>
      <c r="AV6" s="1435"/>
      <c r="AW6" s="1435"/>
      <c r="AX6" s="1435"/>
      <c r="AY6" s="1435"/>
      <c r="AZ6" s="1435"/>
      <c r="BA6" s="1435"/>
      <c r="BB6" s="1435"/>
      <c r="BC6" s="1435"/>
      <c r="BD6" s="1435"/>
      <c r="BE6" s="1435"/>
      <c r="BF6" s="1435"/>
      <c r="BG6" s="1435"/>
      <c r="BH6" s="1435"/>
      <c r="BI6" s="1435"/>
      <c r="BJ6" s="1435"/>
      <c r="BK6" s="1435"/>
      <c r="BL6" s="1435"/>
      <c r="BM6" s="1435"/>
      <c r="BN6" s="1435"/>
      <c r="BO6" s="1435"/>
      <c r="BP6" s="1435"/>
      <c r="BQ6" s="1435"/>
      <c r="BR6" s="1435"/>
      <c r="BS6" s="1435"/>
      <c r="BT6" s="1435"/>
      <c r="BU6" s="1435"/>
      <c r="BV6" s="1435"/>
      <c r="BW6" s="1435"/>
      <c r="BX6" s="1435"/>
      <c r="BY6" s="1435"/>
      <c r="BZ6" s="1435"/>
      <c r="CA6" s="1435"/>
      <c r="CB6" s="1435"/>
      <c r="CC6" s="1435"/>
      <c r="CD6" s="1435"/>
      <c r="CE6" s="1435"/>
      <c r="CF6" s="1435"/>
      <c r="CG6" s="1435"/>
      <c r="CH6" s="1435"/>
      <c r="CI6" s="1435"/>
      <c r="CJ6" s="1435"/>
      <c r="CK6" s="1435"/>
      <c r="CL6" s="1435"/>
      <c r="CM6" s="1435"/>
      <c r="CN6" s="1435"/>
      <c r="CO6" s="1435"/>
      <c r="CP6" s="1435"/>
      <c r="CQ6" s="1435"/>
      <c r="CR6" s="1435"/>
      <c r="CS6" s="1435"/>
      <c r="CT6" s="1435"/>
      <c r="CU6" s="1435"/>
      <c r="CV6" s="1435"/>
      <c r="CW6" s="1435"/>
      <c r="CX6" s="1435"/>
      <c r="CY6" s="1435"/>
      <c r="CZ6" s="1435"/>
      <c r="DA6" s="1435"/>
      <c r="DB6" s="1435"/>
      <c r="DC6" s="1435"/>
      <c r="DD6" s="1435"/>
      <c r="DE6" s="1435"/>
    </row>
    <row r="7" spans="1:109" s="1314" customFormat="1" ht="3" customHeight="1">
      <c r="A7" s="1311"/>
      <c r="B7" s="199"/>
      <c r="C7" s="1315"/>
      <c r="D7" s="1315"/>
      <c r="E7" s="1317"/>
      <c r="F7" s="1317"/>
      <c r="G7" s="1318"/>
      <c r="H7" s="1318"/>
      <c r="I7" s="1319"/>
      <c r="J7" s="1320"/>
      <c r="K7" s="1320"/>
      <c r="L7" s="1320"/>
      <c r="M7" s="1320"/>
      <c r="N7" s="228"/>
      <c r="O7" s="1313"/>
      <c r="P7" s="1429"/>
      <c r="Q7" s="1467"/>
      <c r="R7" s="1467"/>
      <c r="S7" s="1430"/>
      <c r="T7" s="1430"/>
      <c r="U7" s="1430"/>
      <c r="V7" s="1430"/>
      <c r="W7" s="1430"/>
      <c r="X7" s="1430"/>
      <c r="Y7" s="1431"/>
      <c r="Z7" s="1431"/>
      <c r="AA7" s="1431"/>
      <c r="AB7" s="1431"/>
      <c r="AC7" s="1431"/>
      <c r="AD7" s="1435"/>
      <c r="AE7" s="1435"/>
      <c r="AF7" s="1435"/>
      <c r="AG7" s="1435"/>
      <c r="AH7" s="1435"/>
      <c r="AI7" s="1435"/>
      <c r="AJ7" s="1435"/>
      <c r="AK7" s="1435"/>
      <c r="AL7" s="1435"/>
      <c r="AM7" s="1435"/>
      <c r="AN7" s="1435"/>
      <c r="AO7" s="1435"/>
      <c r="AP7" s="1435"/>
      <c r="AQ7" s="1435"/>
      <c r="AR7" s="1435"/>
      <c r="AS7" s="1435"/>
      <c r="AT7" s="1435"/>
      <c r="AU7" s="1435"/>
      <c r="AV7" s="1435"/>
      <c r="AW7" s="1435"/>
      <c r="AX7" s="1435"/>
      <c r="AY7" s="1435"/>
      <c r="AZ7" s="1435"/>
      <c r="BA7" s="1435"/>
      <c r="BB7" s="1435"/>
      <c r="BC7" s="1435"/>
      <c r="BD7" s="1435"/>
      <c r="BE7" s="1435"/>
      <c r="BF7" s="1435"/>
      <c r="BG7" s="1435"/>
      <c r="BH7" s="1435"/>
      <c r="BI7" s="1435"/>
      <c r="BJ7" s="1435"/>
      <c r="BK7" s="1435"/>
      <c r="BL7" s="1435"/>
      <c r="BM7" s="1435"/>
      <c r="BN7" s="1435"/>
      <c r="BO7" s="1435"/>
      <c r="BP7" s="1435"/>
      <c r="BQ7" s="1435"/>
      <c r="BR7" s="1435"/>
      <c r="BS7" s="1435"/>
      <c r="BT7" s="1435"/>
      <c r="BU7" s="1435"/>
      <c r="BV7" s="1435"/>
      <c r="BW7" s="1435"/>
      <c r="BX7" s="1435"/>
      <c r="BY7" s="1435"/>
      <c r="BZ7" s="1435"/>
      <c r="CA7" s="1435"/>
      <c r="CB7" s="1435"/>
      <c r="CC7" s="1435"/>
      <c r="CD7" s="1435"/>
      <c r="CE7" s="1435"/>
      <c r="CF7" s="1435"/>
      <c r="CG7" s="1435"/>
      <c r="CH7" s="1435"/>
      <c r="CI7" s="1435"/>
      <c r="CJ7" s="1435"/>
      <c r="CK7" s="1435"/>
      <c r="CL7" s="1435"/>
      <c r="CM7" s="1435"/>
      <c r="CN7" s="1435"/>
      <c r="CO7" s="1435"/>
      <c r="CP7" s="1435"/>
      <c r="CQ7" s="1435"/>
      <c r="CR7" s="1435"/>
      <c r="CS7" s="1435"/>
      <c r="CT7" s="1435"/>
      <c r="CU7" s="1435"/>
      <c r="CV7" s="1435"/>
      <c r="CW7" s="1435"/>
      <c r="CX7" s="1435"/>
      <c r="CY7" s="1435"/>
      <c r="CZ7" s="1435"/>
      <c r="DA7" s="1435"/>
      <c r="DB7" s="1435"/>
      <c r="DC7" s="1435"/>
      <c r="DD7" s="1435"/>
      <c r="DE7" s="1435"/>
    </row>
    <row r="8" spans="1:109" s="1328" customFormat="1" ht="15" customHeight="1">
      <c r="A8" s="1321"/>
      <c r="B8" s="1322"/>
      <c r="C8" s="1152" t="s">
        <v>375</v>
      </c>
      <c r="D8" s="1323"/>
      <c r="E8" s="1324">
        <v>336378</v>
      </c>
      <c r="F8" s="1324">
        <v>283311</v>
      </c>
      <c r="G8" s="1324">
        <v>281015</v>
      </c>
      <c r="H8" s="1324">
        <v>268026</v>
      </c>
      <c r="I8" s="1324">
        <v>265860</v>
      </c>
      <c r="J8" s="1324">
        <v>270181</v>
      </c>
      <c r="K8" s="1324">
        <v>273060</v>
      </c>
      <c r="L8" s="1324">
        <v>276332</v>
      </c>
      <c r="M8" s="1324">
        <v>279191</v>
      </c>
      <c r="N8" s="1325"/>
      <c r="O8" s="1326"/>
      <c r="P8" s="1429"/>
      <c r="Q8" s="1467"/>
      <c r="R8" s="1467"/>
      <c r="S8" s="1436"/>
      <c r="T8" s="1430"/>
      <c r="U8" s="1430"/>
      <c r="V8" s="1430"/>
      <c r="W8" s="1430"/>
      <c r="X8" s="1430"/>
      <c r="Y8" s="1431"/>
      <c r="Z8" s="1431"/>
      <c r="AA8" s="1431"/>
      <c r="AB8" s="1431"/>
      <c r="AC8" s="1431"/>
      <c r="AD8" s="1435"/>
      <c r="AE8" s="1435"/>
      <c r="AF8" s="1435"/>
      <c r="AG8" s="1435"/>
      <c r="AH8" s="1435"/>
      <c r="AI8" s="1435"/>
      <c r="AJ8" s="1435"/>
      <c r="AK8" s="1435"/>
      <c r="AL8" s="1435"/>
      <c r="AM8" s="1435"/>
      <c r="AN8" s="1435"/>
      <c r="AO8" s="1435"/>
      <c r="AP8" s="1435"/>
      <c r="AQ8" s="1435"/>
      <c r="AR8" s="1435"/>
      <c r="AS8" s="1435"/>
      <c r="AT8" s="1435"/>
      <c r="AU8" s="1435"/>
      <c r="AV8" s="1435"/>
      <c r="AW8" s="1435"/>
      <c r="AX8" s="1435"/>
      <c r="AY8" s="1435"/>
      <c r="AZ8" s="1435"/>
      <c r="BA8" s="1435"/>
      <c r="BB8" s="1435"/>
      <c r="BC8" s="1435"/>
      <c r="BD8" s="1435"/>
      <c r="BE8" s="1435"/>
      <c r="BF8" s="1435"/>
      <c r="BG8" s="1435"/>
      <c r="BH8" s="1435"/>
      <c r="BI8" s="1435"/>
      <c r="BJ8" s="1435"/>
      <c r="BK8" s="1435"/>
      <c r="BL8" s="1435"/>
      <c r="BM8" s="1435"/>
      <c r="BN8" s="1435"/>
      <c r="BO8" s="1435"/>
      <c r="BP8" s="1435"/>
      <c r="BQ8" s="1435"/>
      <c r="BR8" s="1435"/>
      <c r="BS8" s="1435"/>
      <c r="BT8" s="1435"/>
      <c r="BU8" s="1435"/>
      <c r="BV8" s="1435"/>
      <c r="BW8" s="1435"/>
      <c r="BX8" s="1435"/>
      <c r="BY8" s="1435"/>
      <c r="BZ8" s="1435"/>
      <c r="CA8" s="1435"/>
      <c r="CB8" s="1435"/>
      <c r="CC8" s="1435"/>
      <c r="CD8" s="1435"/>
      <c r="CE8" s="1435"/>
      <c r="CF8" s="1435"/>
      <c r="CG8" s="1435"/>
      <c r="CH8" s="1435"/>
      <c r="CI8" s="1435"/>
      <c r="CJ8" s="1435"/>
      <c r="CK8" s="1435"/>
      <c r="CL8" s="1435"/>
      <c r="CM8" s="1435"/>
      <c r="CN8" s="1435"/>
      <c r="CO8" s="1435"/>
      <c r="CP8" s="1435"/>
      <c r="CQ8" s="1435"/>
      <c r="CR8" s="1435"/>
      <c r="CS8" s="1435"/>
      <c r="CT8" s="1435"/>
      <c r="CU8" s="1435"/>
      <c r="CV8" s="1435"/>
      <c r="CW8" s="1435"/>
      <c r="CX8" s="1435"/>
      <c r="CY8" s="1435"/>
      <c r="CZ8" s="1435"/>
      <c r="DA8" s="1435"/>
      <c r="DB8" s="1435"/>
      <c r="DC8" s="1435"/>
      <c r="DD8" s="1435"/>
      <c r="DE8" s="1435"/>
    </row>
    <row r="9" spans="1:109" s="1328" customFormat="1" ht="15" customHeight="1">
      <c r="A9" s="1321"/>
      <c r="B9" s="1322"/>
      <c r="C9" s="1152" t="s">
        <v>376</v>
      </c>
      <c r="D9" s="1323"/>
      <c r="E9" s="1324">
        <v>390129</v>
      </c>
      <c r="F9" s="1324">
        <v>337570</v>
      </c>
      <c r="G9" s="1324">
        <v>334499</v>
      </c>
      <c r="H9" s="1324">
        <v>319177</v>
      </c>
      <c r="I9" s="1324">
        <v>315112</v>
      </c>
      <c r="J9" s="1324">
        <v>318886</v>
      </c>
      <c r="K9" s="1324">
        <v>321500</v>
      </c>
      <c r="L9" s="1324">
        <v>324933</v>
      </c>
      <c r="M9" s="1324">
        <v>327295</v>
      </c>
      <c r="N9" s="1329"/>
      <c r="O9" s="1326"/>
      <c r="P9" s="1429"/>
      <c r="Q9" s="1467"/>
      <c r="R9" s="1467"/>
      <c r="S9" s="1436"/>
      <c r="T9" s="1430"/>
      <c r="U9" s="1430"/>
      <c r="V9" s="1430"/>
      <c r="W9" s="1430"/>
      <c r="X9" s="1430"/>
      <c r="Y9" s="1431"/>
      <c r="Z9" s="1431"/>
      <c r="AA9" s="1431"/>
      <c r="AB9" s="1431"/>
      <c r="AC9" s="1431"/>
      <c r="AD9" s="1435"/>
      <c r="AE9" s="1435"/>
      <c r="AF9" s="1435"/>
      <c r="AG9" s="1435"/>
      <c r="AH9" s="1435"/>
      <c r="AI9" s="1435"/>
      <c r="AJ9" s="1435"/>
      <c r="AK9" s="1435"/>
      <c r="AL9" s="1435"/>
      <c r="AM9" s="1435"/>
      <c r="AN9" s="1435"/>
      <c r="AO9" s="1435"/>
      <c r="AP9" s="1435"/>
      <c r="AQ9" s="1435"/>
      <c r="AR9" s="1435"/>
      <c r="AS9" s="1435"/>
      <c r="AT9" s="1435"/>
      <c r="AU9" s="1435"/>
      <c r="AV9" s="1435"/>
      <c r="AW9" s="1435"/>
      <c r="AX9" s="1435"/>
      <c r="AY9" s="1435"/>
      <c r="AZ9" s="1435"/>
      <c r="BA9" s="1435"/>
      <c r="BB9" s="1435"/>
      <c r="BC9" s="1435"/>
      <c r="BD9" s="1435"/>
      <c r="BE9" s="1435"/>
      <c r="BF9" s="1435"/>
      <c r="BG9" s="1435"/>
      <c r="BH9" s="1435"/>
      <c r="BI9" s="1435"/>
      <c r="BJ9" s="1435"/>
      <c r="BK9" s="1435"/>
      <c r="BL9" s="1435"/>
      <c r="BM9" s="1435"/>
      <c r="BN9" s="1435"/>
      <c r="BO9" s="1435"/>
      <c r="BP9" s="1435"/>
      <c r="BQ9" s="1435"/>
      <c r="BR9" s="1435"/>
      <c r="BS9" s="1435"/>
      <c r="BT9" s="1435"/>
      <c r="BU9" s="1435"/>
      <c r="BV9" s="1435"/>
      <c r="BW9" s="1435"/>
      <c r="BX9" s="1435"/>
      <c r="BY9" s="1435"/>
      <c r="BZ9" s="1435"/>
      <c r="CA9" s="1435"/>
      <c r="CB9" s="1435"/>
      <c r="CC9" s="1435"/>
      <c r="CD9" s="1435"/>
      <c r="CE9" s="1435"/>
      <c r="CF9" s="1435"/>
      <c r="CG9" s="1435"/>
      <c r="CH9" s="1435"/>
      <c r="CI9" s="1435"/>
      <c r="CJ9" s="1435"/>
      <c r="CK9" s="1435"/>
      <c r="CL9" s="1435"/>
      <c r="CM9" s="1435"/>
      <c r="CN9" s="1435"/>
      <c r="CO9" s="1435"/>
      <c r="CP9" s="1435"/>
      <c r="CQ9" s="1435"/>
      <c r="CR9" s="1435"/>
      <c r="CS9" s="1435"/>
      <c r="CT9" s="1435"/>
      <c r="CU9" s="1435"/>
      <c r="CV9" s="1435"/>
      <c r="CW9" s="1435"/>
      <c r="CX9" s="1435"/>
      <c r="CY9" s="1435"/>
      <c r="CZ9" s="1435"/>
      <c r="DA9" s="1435"/>
      <c r="DB9" s="1435"/>
      <c r="DC9" s="1435"/>
      <c r="DD9" s="1435"/>
      <c r="DE9" s="1435"/>
    </row>
    <row r="10" spans="1:109" s="1328" customFormat="1" ht="15" customHeight="1">
      <c r="A10" s="1321"/>
      <c r="B10" s="1322"/>
      <c r="C10" s="1152" t="s">
        <v>528</v>
      </c>
      <c r="D10" s="1323"/>
      <c r="E10" s="1324">
        <v>2998781</v>
      </c>
      <c r="F10" s="1324">
        <v>2779077</v>
      </c>
      <c r="G10" s="1324">
        <v>2735237</v>
      </c>
      <c r="H10" s="1324">
        <v>2559732</v>
      </c>
      <c r="I10" s="1324">
        <v>2555676</v>
      </c>
      <c r="J10" s="1324">
        <v>2636881</v>
      </c>
      <c r="K10" s="1324">
        <v>2716011</v>
      </c>
      <c r="L10" s="1324">
        <v>2819978</v>
      </c>
      <c r="M10" s="1324">
        <v>2946903</v>
      </c>
      <c r="N10" s="1329"/>
      <c r="O10" s="1326"/>
      <c r="P10" s="1429"/>
      <c r="Q10" s="1467"/>
      <c r="R10" s="1467"/>
      <c r="S10" s="1455"/>
      <c r="T10" s="1455"/>
      <c r="U10" s="1455"/>
      <c r="V10" s="1455"/>
      <c r="W10" s="1437"/>
      <c r="X10" s="1436"/>
      <c r="Y10" s="1431"/>
      <c r="Z10" s="1431"/>
      <c r="AA10" s="1431"/>
      <c r="AB10" s="1431"/>
      <c r="AC10" s="1431"/>
      <c r="AD10" s="1435"/>
      <c r="AE10" s="1435"/>
      <c r="AF10" s="1435"/>
      <c r="AG10" s="1435"/>
      <c r="AH10" s="1435"/>
      <c r="AI10" s="1435"/>
      <c r="AJ10" s="1435"/>
      <c r="AK10" s="1435"/>
      <c r="AL10" s="1435"/>
      <c r="AM10" s="1435"/>
      <c r="AN10" s="1435"/>
      <c r="AO10" s="1435"/>
      <c r="AP10" s="1435"/>
      <c r="AQ10" s="1435"/>
      <c r="AR10" s="1435"/>
      <c r="AS10" s="1435"/>
      <c r="AT10" s="1435"/>
      <c r="AU10" s="1435"/>
      <c r="AV10" s="1435"/>
      <c r="AW10" s="1435"/>
      <c r="AX10" s="1435"/>
      <c r="AY10" s="1435"/>
      <c r="AZ10" s="1435"/>
      <c r="BA10" s="1435"/>
      <c r="BB10" s="1435"/>
      <c r="BC10" s="1435"/>
      <c r="BD10" s="1435"/>
      <c r="BE10" s="1435"/>
      <c r="BF10" s="1435"/>
      <c r="BG10" s="1435"/>
      <c r="BH10" s="1435"/>
      <c r="BI10" s="1435"/>
      <c r="BJ10" s="1435"/>
      <c r="BK10" s="1435"/>
      <c r="BL10" s="1435"/>
      <c r="BM10" s="1435"/>
      <c r="BN10" s="1435"/>
      <c r="BO10" s="1435"/>
      <c r="BP10" s="1435"/>
      <c r="BQ10" s="1435"/>
      <c r="BR10" s="1435"/>
      <c r="BS10" s="1435"/>
      <c r="BT10" s="1435"/>
      <c r="BU10" s="1435"/>
      <c r="BV10" s="1435"/>
      <c r="BW10" s="1435"/>
      <c r="BX10" s="1435"/>
      <c r="BY10" s="1435"/>
      <c r="BZ10" s="1435"/>
      <c r="CA10" s="1435"/>
      <c r="CB10" s="1435"/>
      <c r="CC10" s="1435"/>
      <c r="CD10" s="1435"/>
      <c r="CE10" s="1435"/>
      <c r="CF10" s="1435"/>
      <c r="CG10" s="1435"/>
      <c r="CH10" s="1435"/>
      <c r="CI10" s="1435"/>
      <c r="CJ10" s="1435"/>
      <c r="CK10" s="1435"/>
      <c r="CL10" s="1435"/>
      <c r="CM10" s="1435"/>
      <c r="CN10" s="1435"/>
      <c r="CO10" s="1435"/>
      <c r="CP10" s="1435"/>
      <c r="CQ10" s="1435"/>
      <c r="CR10" s="1435"/>
      <c r="CS10" s="1435"/>
      <c r="CT10" s="1435"/>
      <c r="CU10" s="1435"/>
      <c r="CV10" s="1435"/>
      <c r="CW10" s="1435"/>
      <c r="CX10" s="1435"/>
      <c r="CY10" s="1435"/>
      <c r="CZ10" s="1435"/>
      <c r="DA10" s="1435"/>
      <c r="DB10" s="1435"/>
      <c r="DC10" s="1435"/>
      <c r="DD10" s="1435"/>
      <c r="DE10" s="1435"/>
    </row>
    <row r="11" spans="1:109" s="1328" customFormat="1" ht="15" customHeight="1">
      <c r="A11" s="1321"/>
      <c r="B11" s="1322"/>
      <c r="C11" s="1152" t="s">
        <v>529</v>
      </c>
      <c r="D11" s="1323"/>
      <c r="E11" s="1324">
        <v>2759400</v>
      </c>
      <c r="F11" s="1324">
        <v>2599509</v>
      </c>
      <c r="G11" s="1324">
        <v>2553741</v>
      </c>
      <c r="H11" s="1324">
        <v>2387386</v>
      </c>
      <c r="I11" s="1324">
        <v>2384121</v>
      </c>
      <c r="J11" s="1324">
        <v>2458163</v>
      </c>
      <c r="K11" s="1324">
        <v>2537653</v>
      </c>
      <c r="L11" s="1324">
        <v>2641919</v>
      </c>
      <c r="M11" s="1324">
        <v>2767521</v>
      </c>
      <c r="N11" s="1329"/>
      <c r="O11" s="1326"/>
      <c r="P11" s="1429"/>
      <c r="Q11" s="1471"/>
      <c r="R11" s="1467"/>
      <c r="S11" s="1456"/>
      <c r="T11" s="1456"/>
      <c r="U11" s="1438"/>
      <c r="V11" s="1438"/>
      <c r="W11" s="1437"/>
      <c r="X11" s="1436"/>
      <c r="Y11" s="1431"/>
      <c r="Z11" s="1431"/>
      <c r="AA11" s="1431"/>
      <c r="AB11" s="1431"/>
      <c r="AC11" s="1431"/>
      <c r="AD11" s="1435"/>
      <c r="AE11" s="1435"/>
      <c r="AF11" s="1435"/>
      <c r="AG11" s="1435"/>
      <c r="AH11" s="1435"/>
      <c r="AI11" s="1435"/>
      <c r="AJ11" s="1435"/>
      <c r="AK11" s="1435"/>
      <c r="AL11" s="1435"/>
      <c r="AM11" s="1435"/>
      <c r="AN11" s="1435"/>
      <c r="AO11" s="1435"/>
      <c r="AP11" s="1435"/>
      <c r="AQ11" s="1435"/>
      <c r="AR11" s="1435"/>
      <c r="AS11" s="1435"/>
      <c r="AT11" s="1435"/>
      <c r="AU11" s="1435"/>
      <c r="AV11" s="1435"/>
      <c r="AW11" s="1435"/>
      <c r="AX11" s="1435"/>
      <c r="AY11" s="1435"/>
      <c r="AZ11" s="1435"/>
      <c r="BA11" s="1435"/>
      <c r="BB11" s="1435"/>
      <c r="BC11" s="1435"/>
      <c r="BD11" s="1435"/>
      <c r="BE11" s="1435"/>
      <c r="BF11" s="1435"/>
      <c r="BG11" s="1435"/>
      <c r="BH11" s="1435"/>
      <c r="BI11" s="1435"/>
      <c r="BJ11" s="1435"/>
      <c r="BK11" s="1435"/>
      <c r="BL11" s="1435"/>
      <c r="BM11" s="1435"/>
      <c r="BN11" s="1435"/>
      <c r="BO11" s="1435"/>
      <c r="BP11" s="1435"/>
      <c r="BQ11" s="1435"/>
      <c r="BR11" s="1435"/>
      <c r="BS11" s="1435"/>
      <c r="BT11" s="1435"/>
      <c r="BU11" s="1435"/>
      <c r="BV11" s="1435"/>
      <c r="BW11" s="1435"/>
      <c r="BX11" s="1435"/>
      <c r="BY11" s="1435"/>
      <c r="BZ11" s="1435"/>
      <c r="CA11" s="1435"/>
      <c r="CB11" s="1435"/>
      <c r="CC11" s="1435"/>
      <c r="CD11" s="1435"/>
      <c r="CE11" s="1435"/>
      <c r="CF11" s="1435"/>
      <c r="CG11" s="1435"/>
      <c r="CH11" s="1435"/>
      <c r="CI11" s="1435"/>
      <c r="CJ11" s="1435"/>
      <c r="CK11" s="1435"/>
      <c r="CL11" s="1435"/>
      <c r="CM11" s="1435"/>
      <c r="CN11" s="1435"/>
      <c r="CO11" s="1435"/>
      <c r="CP11" s="1435"/>
      <c r="CQ11" s="1435"/>
      <c r="CR11" s="1435"/>
      <c r="CS11" s="1435"/>
      <c r="CT11" s="1435"/>
      <c r="CU11" s="1435"/>
      <c r="CV11" s="1435"/>
      <c r="CW11" s="1435"/>
      <c r="CX11" s="1435"/>
      <c r="CY11" s="1435"/>
      <c r="CZ11" s="1435"/>
      <c r="DA11" s="1435"/>
      <c r="DB11" s="1435"/>
      <c r="DC11" s="1435"/>
      <c r="DD11" s="1435"/>
      <c r="DE11" s="1435"/>
    </row>
    <row r="12" spans="1:109" s="1327" customFormat="1" ht="18.75" customHeight="1">
      <c r="A12" s="1330"/>
      <c r="B12" s="1331"/>
      <c r="C12" s="1152" t="s">
        <v>530</v>
      </c>
      <c r="D12" s="1323"/>
      <c r="E12" s="1332"/>
      <c r="F12" s="1332"/>
      <c r="G12" s="1332"/>
      <c r="H12" s="1332"/>
      <c r="I12" s="1332"/>
      <c r="J12" s="1332"/>
      <c r="K12" s="1332"/>
      <c r="L12" s="1332"/>
      <c r="M12" s="1332"/>
      <c r="N12" s="1333"/>
      <c r="O12" s="1334"/>
      <c r="P12" s="1429"/>
      <c r="Q12" s="1468"/>
      <c r="R12" s="1467"/>
      <c r="S12" s="1457"/>
      <c r="T12" s="1439"/>
      <c r="U12" s="1440"/>
      <c r="V12" s="1440"/>
      <c r="W12" s="1441"/>
      <c r="X12" s="1430"/>
      <c r="Y12" s="1431"/>
      <c r="Z12" s="1431"/>
      <c r="AA12" s="1431"/>
      <c r="AB12" s="1431"/>
      <c r="AC12" s="1431"/>
      <c r="AD12" s="1429"/>
      <c r="AE12" s="1429"/>
      <c r="AF12" s="1429"/>
      <c r="AG12" s="1429"/>
      <c r="AH12" s="1429"/>
      <c r="AI12" s="1429"/>
      <c r="AJ12" s="1429"/>
      <c r="AK12" s="1429"/>
      <c r="AL12" s="1429"/>
      <c r="AM12" s="1429"/>
      <c r="AN12" s="1429"/>
      <c r="AO12" s="1429"/>
      <c r="AP12" s="1429"/>
      <c r="AQ12" s="1429"/>
      <c r="AR12" s="1429"/>
      <c r="AS12" s="1429"/>
      <c r="AT12" s="1429"/>
      <c r="AU12" s="1429"/>
      <c r="AV12" s="1429"/>
      <c r="AW12" s="1429"/>
      <c r="AX12" s="1429"/>
      <c r="AY12" s="1429"/>
      <c r="AZ12" s="1429"/>
      <c r="BA12" s="1429"/>
      <c r="BB12" s="1429"/>
      <c r="BC12" s="1429"/>
      <c r="BD12" s="1429"/>
      <c r="BE12" s="1429"/>
      <c r="BF12" s="1429"/>
      <c r="BG12" s="1429"/>
      <c r="BH12" s="1429"/>
      <c r="BI12" s="1429"/>
      <c r="BJ12" s="1429"/>
      <c r="BK12" s="1429"/>
      <c r="BL12" s="1429"/>
      <c r="BM12" s="1429"/>
      <c r="BN12" s="1429"/>
      <c r="BO12" s="1429"/>
      <c r="BP12" s="1429"/>
      <c r="BQ12" s="1429"/>
      <c r="BR12" s="1429"/>
      <c r="BS12" s="1429"/>
      <c r="BT12" s="1429"/>
      <c r="BU12" s="1429"/>
      <c r="BV12" s="1429"/>
      <c r="BW12" s="1429"/>
      <c r="BX12" s="1429"/>
      <c r="BY12" s="1429"/>
      <c r="BZ12" s="1429"/>
      <c r="CA12" s="1429"/>
      <c r="CB12" s="1429"/>
      <c r="CC12" s="1429"/>
      <c r="CD12" s="1429"/>
      <c r="CE12" s="1429"/>
      <c r="CF12" s="1429"/>
      <c r="CG12" s="1429"/>
      <c r="CH12" s="1429"/>
      <c r="CI12" s="1429"/>
      <c r="CJ12" s="1429"/>
      <c r="CK12" s="1429"/>
      <c r="CL12" s="1429"/>
      <c r="CM12" s="1429"/>
      <c r="CN12" s="1429"/>
      <c r="CO12" s="1429"/>
      <c r="CP12" s="1429"/>
      <c r="CQ12" s="1429"/>
      <c r="CR12" s="1429"/>
      <c r="CS12" s="1429"/>
      <c r="CT12" s="1429"/>
      <c r="CU12" s="1429"/>
      <c r="CV12" s="1429"/>
      <c r="CW12" s="1429"/>
      <c r="CX12" s="1429"/>
      <c r="CY12" s="1429"/>
      <c r="CZ12" s="1429"/>
      <c r="DA12" s="1429"/>
      <c r="DB12" s="1429"/>
      <c r="DC12" s="1429"/>
      <c r="DD12" s="1429"/>
      <c r="DE12" s="1429"/>
    </row>
    <row r="13" spans="1:109" s="1327" customFormat="1" ht="13.5" customHeight="1">
      <c r="A13" s="1330"/>
      <c r="B13" s="1331"/>
      <c r="C13" s="1334"/>
      <c r="D13" s="1335" t="s">
        <v>531</v>
      </c>
      <c r="E13" s="1332">
        <v>870.33975224698497</v>
      </c>
      <c r="F13" s="1332">
        <v>900.03881579759502</v>
      </c>
      <c r="G13" s="1332">
        <v>906.10728754671709</v>
      </c>
      <c r="H13" s="1332">
        <v>915.01247006081212</v>
      </c>
      <c r="I13" s="1332">
        <v>912.18298170177309</v>
      </c>
      <c r="J13" s="1332">
        <v>909.49144915721399</v>
      </c>
      <c r="K13" s="1332">
        <v>913.92544791377406</v>
      </c>
      <c r="L13" s="1332">
        <v>924.9392153090821</v>
      </c>
      <c r="M13" s="1332">
        <v>943.00107511786211</v>
      </c>
      <c r="N13" s="1329"/>
      <c r="O13" s="1334"/>
      <c r="P13" s="1429"/>
      <c r="Q13" s="1468"/>
      <c r="R13" s="1467"/>
      <c r="S13" s="1457"/>
      <c r="T13" s="1442"/>
      <c r="U13" s="1443"/>
      <c r="V13" s="1443"/>
      <c r="W13" s="1437"/>
      <c r="X13" s="1444"/>
      <c r="Y13" s="1431"/>
      <c r="Z13" s="1431"/>
      <c r="AA13" s="1431"/>
      <c r="AB13" s="1431"/>
      <c r="AC13" s="1431"/>
      <c r="AD13" s="1429"/>
      <c r="AE13" s="1429"/>
      <c r="AF13" s="1429"/>
      <c r="AG13" s="1429"/>
      <c r="AH13" s="1429"/>
      <c r="AI13" s="1429"/>
      <c r="AJ13" s="1429"/>
      <c r="AK13" s="1429"/>
      <c r="AL13" s="1429"/>
      <c r="AM13" s="1429"/>
      <c r="AN13" s="1429"/>
      <c r="AO13" s="1429"/>
      <c r="AP13" s="1429"/>
      <c r="AQ13" s="1429"/>
      <c r="AR13" s="1429"/>
      <c r="AS13" s="1429"/>
      <c r="AT13" s="1429"/>
      <c r="AU13" s="1429"/>
      <c r="AV13" s="1429"/>
      <c r="AW13" s="1429"/>
      <c r="AX13" s="1429"/>
      <c r="AY13" s="1429"/>
      <c r="AZ13" s="1429"/>
      <c r="BA13" s="1429"/>
      <c r="BB13" s="1429"/>
      <c r="BC13" s="1429"/>
      <c r="BD13" s="1429"/>
      <c r="BE13" s="1429"/>
      <c r="BF13" s="1429"/>
      <c r="BG13" s="1429"/>
      <c r="BH13" s="1429"/>
      <c r="BI13" s="1429"/>
      <c r="BJ13" s="1429"/>
      <c r="BK13" s="1429"/>
      <c r="BL13" s="1429"/>
      <c r="BM13" s="1429"/>
      <c r="BN13" s="1429"/>
      <c r="BO13" s="1429"/>
      <c r="BP13" s="1429"/>
      <c r="BQ13" s="1429"/>
      <c r="BR13" s="1429"/>
      <c r="BS13" s="1429"/>
      <c r="BT13" s="1429"/>
      <c r="BU13" s="1429"/>
      <c r="BV13" s="1429"/>
      <c r="BW13" s="1429"/>
      <c r="BX13" s="1429"/>
      <c r="BY13" s="1429"/>
      <c r="BZ13" s="1429"/>
      <c r="CA13" s="1429"/>
      <c r="CB13" s="1429"/>
      <c r="CC13" s="1429"/>
      <c r="CD13" s="1429"/>
      <c r="CE13" s="1429"/>
      <c r="CF13" s="1429"/>
      <c r="CG13" s="1429"/>
      <c r="CH13" s="1429"/>
      <c r="CI13" s="1429"/>
      <c r="CJ13" s="1429"/>
      <c r="CK13" s="1429"/>
      <c r="CL13" s="1429"/>
      <c r="CM13" s="1429"/>
      <c r="CN13" s="1429"/>
      <c r="CO13" s="1429"/>
      <c r="CP13" s="1429"/>
      <c r="CQ13" s="1429"/>
      <c r="CR13" s="1429"/>
      <c r="CS13" s="1429"/>
      <c r="CT13" s="1429"/>
      <c r="CU13" s="1429"/>
      <c r="CV13" s="1429"/>
      <c r="CW13" s="1429"/>
      <c r="CX13" s="1429"/>
      <c r="CY13" s="1429"/>
      <c r="CZ13" s="1429"/>
      <c r="DA13" s="1429"/>
      <c r="DB13" s="1429"/>
      <c r="DC13" s="1429"/>
      <c r="DD13" s="1429"/>
      <c r="DE13" s="1429"/>
    </row>
    <row r="14" spans="1:109" s="1327" customFormat="1" ht="12" customHeight="1">
      <c r="A14" s="1330"/>
      <c r="B14" s="1331"/>
      <c r="C14" s="1334"/>
      <c r="D14" s="1336" t="s">
        <v>381</v>
      </c>
      <c r="E14" s="1332">
        <v>943.94497678600203</v>
      </c>
      <c r="F14" s="1332">
        <v>977.55570030800004</v>
      </c>
      <c r="G14" s="1332">
        <v>985.22802549054211</v>
      </c>
      <c r="H14" s="1332">
        <v>999.85354294571812</v>
      </c>
      <c r="I14" s="1332">
        <v>993.79266174939096</v>
      </c>
      <c r="J14" s="1332">
        <v>985.0215081163841</v>
      </c>
      <c r="K14" s="1332">
        <v>990.04668016967901</v>
      </c>
      <c r="L14" s="1332">
        <v>997.37861815735698</v>
      </c>
      <c r="M14" s="1332">
        <v>1012.2476626665</v>
      </c>
      <c r="N14" s="1329"/>
      <c r="O14" s="1334"/>
      <c r="P14" s="1429"/>
      <c r="Q14" s="1472"/>
      <c r="R14" s="1467"/>
      <c r="S14" s="1457"/>
      <c r="T14" s="1457"/>
      <c r="U14" s="1445"/>
      <c r="V14" s="1445"/>
      <c r="W14" s="1437"/>
      <c r="X14" s="1444"/>
      <c r="Y14" s="1431"/>
      <c r="Z14" s="1431"/>
      <c r="AA14" s="1431"/>
      <c r="AB14" s="1431"/>
      <c r="AC14" s="1431"/>
      <c r="AD14" s="1429"/>
      <c r="AE14" s="1429"/>
      <c r="AF14" s="1429"/>
      <c r="AG14" s="1429"/>
      <c r="AH14" s="1429"/>
      <c r="AI14" s="1429"/>
      <c r="AJ14" s="1429"/>
      <c r="AK14" s="1429"/>
      <c r="AL14" s="1429"/>
      <c r="AM14" s="1429"/>
      <c r="AN14" s="1429"/>
      <c r="AO14" s="1429"/>
      <c r="AP14" s="1429"/>
      <c r="AQ14" s="1429"/>
      <c r="AR14" s="1429"/>
      <c r="AS14" s="1429"/>
      <c r="AT14" s="1429"/>
      <c r="AU14" s="1429"/>
      <c r="AV14" s="1429"/>
      <c r="AW14" s="1429"/>
      <c r="AX14" s="1429"/>
      <c r="AY14" s="1429"/>
      <c r="AZ14" s="1429"/>
      <c r="BA14" s="1429"/>
      <c r="BB14" s="1429"/>
      <c r="BC14" s="1429"/>
      <c r="BD14" s="1429"/>
      <c r="BE14" s="1429"/>
      <c r="BF14" s="1429"/>
      <c r="BG14" s="1429"/>
      <c r="BH14" s="1429"/>
      <c r="BI14" s="1429"/>
      <c r="BJ14" s="1429"/>
      <c r="BK14" s="1429"/>
      <c r="BL14" s="1429"/>
      <c r="BM14" s="1429"/>
      <c r="BN14" s="1429"/>
      <c r="BO14" s="1429"/>
      <c r="BP14" s="1429"/>
      <c r="BQ14" s="1429"/>
      <c r="BR14" s="1429"/>
      <c r="BS14" s="1429"/>
      <c r="BT14" s="1429"/>
      <c r="BU14" s="1429"/>
      <c r="BV14" s="1429"/>
      <c r="BW14" s="1429"/>
      <c r="BX14" s="1429"/>
      <c r="BY14" s="1429"/>
      <c r="BZ14" s="1429"/>
      <c r="CA14" s="1429"/>
      <c r="CB14" s="1429"/>
      <c r="CC14" s="1429"/>
      <c r="CD14" s="1429"/>
      <c r="CE14" s="1429"/>
      <c r="CF14" s="1429"/>
      <c r="CG14" s="1429"/>
      <c r="CH14" s="1429"/>
      <c r="CI14" s="1429"/>
      <c r="CJ14" s="1429"/>
      <c r="CK14" s="1429"/>
      <c r="CL14" s="1429"/>
      <c r="CM14" s="1429"/>
      <c r="CN14" s="1429"/>
      <c r="CO14" s="1429"/>
      <c r="CP14" s="1429"/>
      <c r="CQ14" s="1429"/>
      <c r="CR14" s="1429"/>
      <c r="CS14" s="1429"/>
      <c r="CT14" s="1429"/>
      <c r="CU14" s="1429"/>
      <c r="CV14" s="1429"/>
      <c r="CW14" s="1429"/>
      <c r="CX14" s="1429"/>
      <c r="CY14" s="1429"/>
      <c r="CZ14" s="1429"/>
      <c r="DA14" s="1429"/>
      <c r="DB14" s="1429"/>
      <c r="DC14" s="1429"/>
      <c r="DD14" s="1429"/>
      <c r="DE14" s="1429"/>
    </row>
    <row r="15" spans="1:109" s="1327" customFormat="1" ht="12" customHeight="1">
      <c r="A15" s="1330"/>
      <c r="B15" s="1331"/>
      <c r="C15" s="1334"/>
      <c r="D15" s="1336" t="s">
        <v>382</v>
      </c>
      <c r="E15" s="1332">
        <v>775.50184381051599</v>
      </c>
      <c r="F15" s="1332">
        <v>801.81028727640103</v>
      </c>
      <c r="G15" s="1332">
        <v>808.37025244079109</v>
      </c>
      <c r="H15" s="1332">
        <v>814.53727639534998</v>
      </c>
      <c r="I15" s="1332">
        <v>816.21122210111105</v>
      </c>
      <c r="J15" s="1332">
        <v>820.25300466774809</v>
      </c>
      <c r="K15" s="1332">
        <v>824.99170229471508</v>
      </c>
      <c r="L15" s="1332">
        <v>840.26183463405107</v>
      </c>
      <c r="M15" s="1332">
        <v>861.16674363485106</v>
      </c>
      <c r="N15" s="1329"/>
      <c r="O15" s="1334"/>
      <c r="P15" s="1429"/>
      <c r="Q15" s="1485"/>
      <c r="R15" s="1486"/>
      <c r="S15" s="1482"/>
      <c r="T15" s="1482"/>
      <c r="U15" s="1483"/>
      <c r="V15" s="1445"/>
      <c r="W15" s="1437"/>
      <c r="X15" s="1444"/>
      <c r="Y15" s="1431"/>
      <c r="Z15" s="1431"/>
      <c r="AA15" s="1431"/>
      <c r="AB15" s="1431"/>
      <c r="AC15" s="1431"/>
      <c r="AD15" s="1429"/>
      <c r="AE15" s="1429"/>
      <c r="AF15" s="1429"/>
      <c r="AG15" s="1429"/>
      <c r="AH15" s="1429"/>
      <c r="AI15" s="1429"/>
      <c r="AJ15" s="1429"/>
      <c r="AK15" s="1429"/>
      <c r="AL15" s="1429"/>
      <c r="AM15" s="1429"/>
      <c r="AN15" s="1429"/>
      <c r="AO15" s="1429"/>
      <c r="AP15" s="1429"/>
      <c r="AQ15" s="1429"/>
      <c r="AR15" s="1429"/>
      <c r="AS15" s="1429"/>
      <c r="AT15" s="1429"/>
      <c r="AU15" s="1429"/>
      <c r="AV15" s="1429"/>
      <c r="AW15" s="1429"/>
      <c r="AX15" s="1429"/>
      <c r="AY15" s="1429"/>
      <c r="AZ15" s="1429"/>
      <c r="BA15" s="1429"/>
      <c r="BB15" s="1429"/>
      <c r="BC15" s="1429"/>
      <c r="BD15" s="1429"/>
      <c r="BE15" s="1429"/>
      <c r="BF15" s="1429"/>
      <c r="BG15" s="1429"/>
      <c r="BH15" s="1429"/>
      <c r="BI15" s="1429"/>
      <c r="BJ15" s="1429"/>
      <c r="BK15" s="1429"/>
      <c r="BL15" s="1429"/>
      <c r="BM15" s="1429"/>
      <c r="BN15" s="1429"/>
      <c r="BO15" s="1429"/>
      <c r="BP15" s="1429"/>
      <c r="BQ15" s="1429"/>
      <c r="BR15" s="1429"/>
      <c r="BS15" s="1429"/>
      <c r="BT15" s="1429"/>
      <c r="BU15" s="1429"/>
      <c r="BV15" s="1429"/>
      <c r="BW15" s="1429"/>
      <c r="BX15" s="1429"/>
      <c r="BY15" s="1429"/>
      <c r="BZ15" s="1429"/>
      <c r="CA15" s="1429"/>
      <c r="CB15" s="1429"/>
      <c r="CC15" s="1429"/>
      <c r="CD15" s="1429"/>
      <c r="CE15" s="1429"/>
      <c r="CF15" s="1429"/>
      <c r="CG15" s="1429"/>
      <c r="CH15" s="1429"/>
      <c r="CI15" s="1429"/>
      <c r="CJ15" s="1429"/>
      <c r="CK15" s="1429"/>
      <c r="CL15" s="1429"/>
      <c r="CM15" s="1429"/>
      <c r="CN15" s="1429"/>
      <c r="CO15" s="1429"/>
      <c r="CP15" s="1429"/>
      <c r="CQ15" s="1429"/>
      <c r="CR15" s="1429"/>
      <c r="CS15" s="1429"/>
      <c r="CT15" s="1429"/>
      <c r="CU15" s="1429"/>
      <c r="CV15" s="1429"/>
      <c r="CW15" s="1429"/>
      <c r="CX15" s="1429"/>
      <c r="CY15" s="1429"/>
      <c r="CZ15" s="1429"/>
      <c r="DA15" s="1429"/>
      <c r="DB15" s="1429"/>
      <c r="DC15" s="1429"/>
      <c r="DD15" s="1429"/>
      <c r="DE15" s="1429"/>
    </row>
    <row r="16" spans="1:109" s="1327" customFormat="1" ht="15" customHeight="1">
      <c r="A16" s="1330"/>
      <c r="B16" s="1331"/>
      <c r="C16" s="1335"/>
      <c r="D16" s="1335" t="s">
        <v>532</v>
      </c>
      <c r="E16" s="1332">
        <v>615.5</v>
      </c>
      <c r="F16" s="1332">
        <v>634</v>
      </c>
      <c r="G16" s="1332">
        <v>641.92999999999995</v>
      </c>
      <c r="H16" s="1332">
        <v>641.92999999999995</v>
      </c>
      <c r="I16" s="1332">
        <v>641.92999999999995</v>
      </c>
      <c r="J16" s="1332">
        <v>641.92999999999995</v>
      </c>
      <c r="K16" s="1332">
        <v>650</v>
      </c>
      <c r="L16" s="1332">
        <v>650</v>
      </c>
      <c r="M16" s="1332">
        <v>660</v>
      </c>
      <c r="N16" s="1329"/>
      <c r="O16" s="1334"/>
      <c r="P16" s="1429"/>
      <c r="Q16" s="1468"/>
      <c r="R16" s="1467"/>
      <c r="S16" s="1457"/>
      <c r="T16" s="1446"/>
      <c r="U16" s="1445"/>
      <c r="V16" s="1445"/>
      <c r="W16" s="1437"/>
      <c r="X16" s="1444"/>
      <c r="Y16" s="1431"/>
      <c r="Z16" s="1431"/>
      <c r="AA16" s="1431"/>
      <c r="AB16" s="1431"/>
      <c r="AC16" s="1431"/>
      <c r="AD16" s="1429"/>
      <c r="AE16" s="1429"/>
      <c r="AF16" s="1429"/>
      <c r="AG16" s="1429"/>
      <c r="AH16" s="1429"/>
      <c r="AI16" s="1429"/>
      <c r="AJ16" s="1429"/>
      <c r="AK16" s="1429"/>
      <c r="AL16" s="1429"/>
      <c r="AM16" s="1429"/>
      <c r="AN16" s="1429"/>
      <c r="AO16" s="1429"/>
      <c r="AP16" s="1429"/>
      <c r="AQ16" s="1429"/>
      <c r="AR16" s="1429"/>
      <c r="AS16" s="1429"/>
      <c r="AT16" s="1429"/>
      <c r="AU16" s="1429"/>
      <c r="AV16" s="1429"/>
      <c r="AW16" s="1429"/>
      <c r="AX16" s="1429"/>
      <c r="AY16" s="1429"/>
      <c r="AZ16" s="1429"/>
      <c r="BA16" s="1429"/>
      <c r="BB16" s="1429"/>
      <c r="BC16" s="1429"/>
      <c r="BD16" s="1429"/>
      <c r="BE16" s="1429"/>
      <c r="BF16" s="1429"/>
      <c r="BG16" s="1429"/>
      <c r="BH16" s="1429"/>
      <c r="BI16" s="1429"/>
      <c r="BJ16" s="1429"/>
      <c r="BK16" s="1429"/>
      <c r="BL16" s="1429"/>
      <c r="BM16" s="1429"/>
      <c r="BN16" s="1429"/>
      <c r="BO16" s="1429"/>
      <c r="BP16" s="1429"/>
      <c r="BQ16" s="1429"/>
      <c r="BR16" s="1429"/>
      <c r="BS16" s="1429"/>
      <c r="BT16" s="1429"/>
      <c r="BU16" s="1429"/>
      <c r="BV16" s="1429"/>
      <c r="BW16" s="1429"/>
      <c r="BX16" s="1429"/>
      <c r="BY16" s="1429"/>
      <c r="BZ16" s="1429"/>
      <c r="CA16" s="1429"/>
      <c r="CB16" s="1429"/>
      <c r="CC16" s="1429"/>
      <c r="CD16" s="1429"/>
      <c r="CE16" s="1429"/>
      <c r="CF16" s="1429"/>
      <c r="CG16" s="1429"/>
      <c r="CH16" s="1429"/>
      <c r="CI16" s="1429"/>
      <c r="CJ16" s="1429"/>
      <c r="CK16" s="1429"/>
      <c r="CL16" s="1429"/>
      <c r="CM16" s="1429"/>
      <c r="CN16" s="1429"/>
      <c r="CO16" s="1429"/>
      <c r="CP16" s="1429"/>
      <c r="CQ16" s="1429"/>
      <c r="CR16" s="1429"/>
      <c r="CS16" s="1429"/>
      <c r="CT16" s="1429"/>
      <c r="CU16" s="1429"/>
      <c r="CV16" s="1429"/>
      <c r="CW16" s="1429"/>
      <c r="CX16" s="1429"/>
      <c r="CY16" s="1429"/>
      <c r="CZ16" s="1429"/>
      <c r="DA16" s="1429"/>
      <c r="DB16" s="1429"/>
      <c r="DC16" s="1429"/>
      <c r="DD16" s="1429"/>
      <c r="DE16" s="1429"/>
    </row>
    <row r="17" spans="1:109" s="1327" customFormat="1" ht="18.75" customHeight="1">
      <c r="A17" s="1330"/>
      <c r="B17" s="1331"/>
      <c r="C17" s="1337" t="s">
        <v>533</v>
      </c>
      <c r="D17" s="1323"/>
      <c r="E17" s="1332"/>
      <c r="F17" s="1332"/>
      <c r="G17" s="1332"/>
      <c r="H17" s="1332"/>
      <c r="I17" s="1332"/>
      <c r="J17" s="1332"/>
      <c r="K17" s="1332"/>
      <c r="L17" s="1332"/>
      <c r="M17" s="1332"/>
      <c r="N17" s="1333"/>
      <c r="O17" s="1334"/>
      <c r="P17" s="1429"/>
      <c r="Q17" s="1468"/>
      <c r="R17" s="1472"/>
      <c r="S17" s="1457"/>
      <c r="T17" s="1447"/>
      <c r="U17" s="1448"/>
      <c r="V17" s="1448"/>
      <c r="W17" s="1441"/>
      <c r="X17" s="1444"/>
      <c r="Y17" s="1431"/>
      <c r="Z17" s="1431"/>
      <c r="AA17" s="1431"/>
      <c r="AB17" s="1431"/>
      <c r="AC17" s="1431"/>
      <c r="AD17" s="1429"/>
      <c r="AE17" s="1429"/>
      <c r="AF17" s="1429"/>
      <c r="AG17" s="1429"/>
      <c r="AH17" s="1429"/>
      <c r="AI17" s="1429"/>
      <c r="AJ17" s="1429"/>
      <c r="AK17" s="1429"/>
      <c r="AL17" s="1429"/>
      <c r="AM17" s="1429"/>
      <c r="AN17" s="1429"/>
      <c r="AO17" s="1429"/>
      <c r="AP17" s="1429"/>
      <c r="AQ17" s="1429"/>
      <c r="AR17" s="1429"/>
      <c r="AS17" s="1429"/>
      <c r="AT17" s="1429"/>
      <c r="AU17" s="1429"/>
      <c r="AV17" s="1429"/>
      <c r="AW17" s="1429"/>
      <c r="AX17" s="1429"/>
      <c r="AY17" s="1429"/>
      <c r="AZ17" s="1429"/>
      <c r="BA17" s="1429"/>
      <c r="BB17" s="1429"/>
      <c r="BC17" s="1429"/>
      <c r="BD17" s="1429"/>
      <c r="BE17" s="1429"/>
      <c r="BF17" s="1429"/>
      <c r="BG17" s="1429"/>
      <c r="BH17" s="1429"/>
      <c r="BI17" s="1429"/>
      <c r="BJ17" s="1429"/>
      <c r="BK17" s="1429"/>
      <c r="BL17" s="1429"/>
      <c r="BM17" s="1429"/>
      <c r="BN17" s="1429"/>
      <c r="BO17" s="1429"/>
      <c r="BP17" s="1429"/>
      <c r="BQ17" s="1429"/>
      <c r="BR17" s="1429"/>
      <c r="BS17" s="1429"/>
      <c r="BT17" s="1429"/>
      <c r="BU17" s="1429"/>
      <c r="BV17" s="1429"/>
      <c r="BW17" s="1429"/>
      <c r="BX17" s="1429"/>
      <c r="BY17" s="1429"/>
      <c r="BZ17" s="1429"/>
      <c r="CA17" s="1429"/>
      <c r="CB17" s="1429"/>
      <c r="CC17" s="1429"/>
      <c r="CD17" s="1429"/>
      <c r="CE17" s="1429"/>
      <c r="CF17" s="1429"/>
      <c r="CG17" s="1429"/>
      <c r="CH17" s="1429"/>
      <c r="CI17" s="1429"/>
      <c r="CJ17" s="1429"/>
      <c r="CK17" s="1429"/>
      <c r="CL17" s="1429"/>
      <c r="CM17" s="1429"/>
      <c r="CN17" s="1429"/>
      <c r="CO17" s="1429"/>
      <c r="CP17" s="1429"/>
      <c r="CQ17" s="1429"/>
      <c r="CR17" s="1429"/>
      <c r="CS17" s="1429"/>
      <c r="CT17" s="1429"/>
      <c r="CU17" s="1429"/>
      <c r="CV17" s="1429"/>
      <c r="CW17" s="1429"/>
      <c r="CX17" s="1429"/>
      <c r="CY17" s="1429"/>
      <c r="CZ17" s="1429"/>
      <c r="DA17" s="1429"/>
      <c r="DB17" s="1429"/>
      <c r="DC17" s="1429"/>
      <c r="DD17" s="1429"/>
      <c r="DE17" s="1429"/>
    </row>
    <row r="18" spans="1:109" s="1328" customFormat="1" ht="13.5" customHeight="1">
      <c r="A18" s="1321"/>
      <c r="B18" s="1322"/>
      <c r="C18" s="1326"/>
      <c r="D18" s="1335" t="s">
        <v>534</v>
      </c>
      <c r="E18" s="1332">
        <v>1036.4416794790202</v>
      </c>
      <c r="F18" s="1332">
        <v>1076.2614484440001</v>
      </c>
      <c r="G18" s="1332">
        <v>1084.5540077386001</v>
      </c>
      <c r="H18" s="1332">
        <v>1095.58619281857</v>
      </c>
      <c r="I18" s="1332">
        <v>1093.8178723953499</v>
      </c>
      <c r="J18" s="1332">
        <v>1093.20854089105</v>
      </c>
      <c r="K18" s="1332">
        <v>1096.65734127991</v>
      </c>
      <c r="L18" s="1332">
        <v>1107.85636561875</v>
      </c>
      <c r="M18" s="1338">
        <v>1133.34288689707</v>
      </c>
      <c r="N18" s="1329"/>
      <c r="O18" s="1326"/>
      <c r="P18" s="1429"/>
      <c r="Q18" s="1473"/>
      <c r="R18" s="1470"/>
      <c r="S18" s="1457"/>
      <c r="T18" s="1446"/>
      <c r="U18" s="1445"/>
      <c r="V18" s="1445"/>
      <c r="W18" s="1437"/>
      <c r="X18" s="1449"/>
      <c r="Y18" s="1431"/>
      <c r="Z18" s="1431"/>
      <c r="AA18" s="1431"/>
      <c r="AB18" s="1431"/>
      <c r="AC18" s="1431"/>
      <c r="AD18" s="1435"/>
      <c r="AE18" s="1435"/>
      <c r="AF18" s="1435"/>
      <c r="AG18" s="1435"/>
      <c r="AH18" s="1435"/>
      <c r="AI18" s="1435"/>
      <c r="AJ18" s="1435"/>
      <c r="AK18" s="1435"/>
      <c r="AL18" s="1435"/>
      <c r="AM18" s="1435"/>
      <c r="AN18" s="1435"/>
      <c r="AO18" s="1435"/>
      <c r="AP18" s="1435"/>
      <c r="AQ18" s="1435"/>
      <c r="AR18" s="1435"/>
      <c r="AS18" s="1435"/>
      <c r="AT18" s="1435"/>
      <c r="AU18" s="1435"/>
      <c r="AV18" s="1435"/>
      <c r="AW18" s="1435"/>
      <c r="AX18" s="1435"/>
      <c r="AY18" s="1435"/>
      <c r="AZ18" s="1435"/>
      <c r="BA18" s="1435"/>
      <c r="BB18" s="1435"/>
      <c r="BC18" s="1435"/>
      <c r="BD18" s="1435"/>
      <c r="BE18" s="1435"/>
      <c r="BF18" s="1435"/>
      <c r="BG18" s="1435"/>
      <c r="BH18" s="1435"/>
      <c r="BI18" s="1435"/>
      <c r="BJ18" s="1435"/>
      <c r="BK18" s="1435"/>
      <c r="BL18" s="1435"/>
      <c r="BM18" s="1435"/>
      <c r="BN18" s="1435"/>
      <c r="BO18" s="1435"/>
      <c r="BP18" s="1435"/>
      <c r="BQ18" s="1435"/>
      <c r="BR18" s="1435"/>
      <c r="BS18" s="1435"/>
      <c r="BT18" s="1435"/>
      <c r="BU18" s="1435"/>
      <c r="BV18" s="1435"/>
      <c r="BW18" s="1435"/>
      <c r="BX18" s="1435"/>
      <c r="BY18" s="1435"/>
      <c r="BZ18" s="1435"/>
      <c r="CA18" s="1435"/>
      <c r="CB18" s="1435"/>
      <c r="CC18" s="1435"/>
      <c r="CD18" s="1435"/>
      <c r="CE18" s="1435"/>
      <c r="CF18" s="1435"/>
      <c r="CG18" s="1435"/>
      <c r="CH18" s="1435"/>
      <c r="CI18" s="1435"/>
      <c r="CJ18" s="1435"/>
      <c r="CK18" s="1435"/>
      <c r="CL18" s="1435"/>
      <c r="CM18" s="1435"/>
      <c r="CN18" s="1435"/>
      <c r="CO18" s="1435"/>
      <c r="CP18" s="1435"/>
      <c r="CQ18" s="1435"/>
      <c r="CR18" s="1435"/>
      <c r="CS18" s="1435"/>
      <c r="CT18" s="1435"/>
      <c r="CU18" s="1435"/>
      <c r="CV18" s="1435"/>
      <c r="CW18" s="1435"/>
      <c r="CX18" s="1435"/>
      <c r="CY18" s="1435"/>
      <c r="CZ18" s="1435"/>
      <c r="DA18" s="1435"/>
      <c r="DB18" s="1435"/>
      <c r="DC18" s="1435"/>
      <c r="DD18" s="1435"/>
      <c r="DE18" s="1435"/>
    </row>
    <row r="19" spans="1:109" s="1328" customFormat="1" ht="12" customHeight="1">
      <c r="A19" s="1321"/>
      <c r="B19" s="1322"/>
      <c r="C19" s="1326"/>
      <c r="D19" s="1336" t="s">
        <v>381</v>
      </c>
      <c r="E19" s="1332">
        <v>1141.5374774492002</v>
      </c>
      <c r="F19" s="1332">
        <v>1185.6883378426201</v>
      </c>
      <c r="G19" s="1332">
        <v>1196.1606364646002</v>
      </c>
      <c r="H19" s="1332">
        <v>1213.0207353340002</v>
      </c>
      <c r="I19" s="1332">
        <v>1209.2112926836</v>
      </c>
      <c r="J19" s="1332">
        <v>1203.3163954215399</v>
      </c>
      <c r="K19" s="1332">
        <v>1207.7620848918802</v>
      </c>
      <c r="L19" s="1332">
        <v>1215.1073571470499</v>
      </c>
      <c r="M19" s="1338">
        <v>1236.8510439336801</v>
      </c>
      <c r="N19" s="1329"/>
      <c r="O19" s="1326"/>
      <c r="P19" s="1429"/>
      <c r="Q19" s="1473"/>
      <c r="R19" s="1467"/>
      <c r="S19" s="1457"/>
      <c r="T19" s="1446"/>
      <c r="U19" s="1445"/>
      <c r="V19" s="1445"/>
      <c r="W19" s="1437"/>
      <c r="X19" s="1435"/>
      <c r="Y19" s="1431"/>
      <c r="Z19" s="1431"/>
      <c r="AA19" s="1431"/>
      <c r="AB19" s="1431"/>
      <c r="AC19" s="1431"/>
      <c r="AD19" s="1435"/>
      <c r="AE19" s="1435"/>
      <c r="AF19" s="1435"/>
      <c r="AG19" s="1435"/>
      <c r="AH19" s="1435"/>
      <c r="AI19" s="1435"/>
      <c r="AJ19" s="1435"/>
      <c r="AK19" s="1435"/>
      <c r="AL19" s="1435"/>
      <c r="AM19" s="1435"/>
      <c r="AN19" s="1435"/>
      <c r="AO19" s="1435"/>
      <c r="AP19" s="1435"/>
      <c r="AQ19" s="1435"/>
      <c r="AR19" s="1435"/>
      <c r="AS19" s="1435"/>
      <c r="AT19" s="1435"/>
      <c r="AU19" s="1435"/>
      <c r="AV19" s="1435"/>
      <c r="AW19" s="1435"/>
      <c r="AX19" s="1435"/>
      <c r="AY19" s="1435"/>
      <c r="AZ19" s="1435"/>
      <c r="BA19" s="1435"/>
      <c r="BB19" s="1435"/>
      <c r="BC19" s="1435"/>
      <c r="BD19" s="1435"/>
      <c r="BE19" s="1435"/>
      <c r="BF19" s="1435"/>
      <c r="BG19" s="1435"/>
      <c r="BH19" s="1435"/>
      <c r="BI19" s="1435"/>
      <c r="BJ19" s="1435"/>
      <c r="BK19" s="1435"/>
      <c r="BL19" s="1435"/>
      <c r="BM19" s="1435"/>
      <c r="BN19" s="1435"/>
      <c r="BO19" s="1435"/>
      <c r="BP19" s="1435"/>
      <c r="BQ19" s="1435"/>
      <c r="BR19" s="1435"/>
      <c r="BS19" s="1435"/>
      <c r="BT19" s="1435"/>
      <c r="BU19" s="1435"/>
      <c r="BV19" s="1435"/>
      <c r="BW19" s="1435"/>
      <c r="BX19" s="1435"/>
      <c r="BY19" s="1435"/>
      <c r="BZ19" s="1435"/>
      <c r="CA19" s="1435"/>
      <c r="CB19" s="1435"/>
      <c r="CC19" s="1435"/>
      <c r="CD19" s="1435"/>
      <c r="CE19" s="1435"/>
      <c r="CF19" s="1435"/>
      <c r="CG19" s="1435"/>
      <c r="CH19" s="1435"/>
      <c r="CI19" s="1435"/>
      <c r="CJ19" s="1435"/>
      <c r="CK19" s="1435"/>
      <c r="CL19" s="1435"/>
      <c r="CM19" s="1435"/>
      <c r="CN19" s="1435"/>
      <c r="CO19" s="1435"/>
      <c r="CP19" s="1435"/>
      <c r="CQ19" s="1435"/>
      <c r="CR19" s="1435"/>
      <c r="CS19" s="1435"/>
      <c r="CT19" s="1435"/>
      <c r="CU19" s="1435"/>
      <c r="CV19" s="1435"/>
      <c r="CW19" s="1435"/>
      <c r="CX19" s="1435"/>
      <c r="CY19" s="1435"/>
      <c r="CZ19" s="1435"/>
      <c r="DA19" s="1435"/>
      <c r="DB19" s="1435"/>
      <c r="DC19" s="1435"/>
      <c r="DD19" s="1435"/>
      <c r="DE19" s="1435"/>
    </row>
    <row r="20" spans="1:109" s="1328" customFormat="1" ht="12" customHeight="1">
      <c r="A20" s="1321"/>
      <c r="B20" s="1322"/>
      <c r="C20" s="1326"/>
      <c r="D20" s="1336" t="s">
        <v>382</v>
      </c>
      <c r="E20" s="1332">
        <v>901.02920397370201</v>
      </c>
      <c r="F20" s="1332">
        <v>937.59691884936399</v>
      </c>
      <c r="G20" s="1332">
        <v>946.68748534099802</v>
      </c>
      <c r="H20" s="1332">
        <v>956.51135558425801</v>
      </c>
      <c r="I20" s="1332">
        <v>958.1169410237261</v>
      </c>
      <c r="J20" s="1332">
        <v>963.11657750883012</v>
      </c>
      <c r="K20" s="1332">
        <v>966.85175731037509</v>
      </c>
      <c r="L20" s="1332">
        <v>982.48629518294808</v>
      </c>
      <c r="M20" s="1338">
        <v>1011.0188687181301</v>
      </c>
      <c r="N20" s="1329"/>
      <c r="O20" s="1326"/>
      <c r="P20" s="1429"/>
      <c r="Q20" s="1467"/>
      <c r="R20" s="1467"/>
      <c r="S20" s="1481"/>
      <c r="T20" s="1484"/>
      <c r="U20" s="1445"/>
      <c r="V20" s="1445"/>
      <c r="W20" s="1437"/>
      <c r="X20" s="1430"/>
      <c r="Y20" s="1431"/>
      <c r="Z20" s="1431"/>
      <c r="AA20" s="1431"/>
      <c r="AB20" s="1431"/>
      <c r="AC20" s="1431"/>
      <c r="AD20" s="1435"/>
      <c r="AE20" s="1435"/>
      <c r="AF20" s="1435"/>
      <c r="AG20" s="1435"/>
      <c r="AH20" s="1435"/>
      <c r="AI20" s="1435"/>
      <c r="AJ20" s="1435"/>
      <c r="AK20" s="1435"/>
      <c r="AL20" s="1435"/>
      <c r="AM20" s="1435"/>
      <c r="AN20" s="1435"/>
      <c r="AO20" s="1435"/>
      <c r="AP20" s="1435"/>
      <c r="AQ20" s="1435"/>
      <c r="AR20" s="1435"/>
      <c r="AS20" s="1435"/>
      <c r="AT20" s="1435"/>
      <c r="AU20" s="1435"/>
      <c r="AV20" s="1435"/>
      <c r="AW20" s="1435"/>
      <c r="AX20" s="1435"/>
      <c r="AY20" s="1435"/>
      <c r="AZ20" s="1435"/>
      <c r="BA20" s="1435"/>
      <c r="BB20" s="1435"/>
      <c r="BC20" s="1435"/>
      <c r="BD20" s="1435"/>
      <c r="BE20" s="1435"/>
      <c r="BF20" s="1435"/>
      <c r="BG20" s="1435"/>
      <c r="BH20" s="1435"/>
      <c r="BI20" s="1435"/>
      <c r="BJ20" s="1435"/>
      <c r="BK20" s="1435"/>
      <c r="BL20" s="1435"/>
      <c r="BM20" s="1435"/>
      <c r="BN20" s="1435"/>
      <c r="BO20" s="1435"/>
      <c r="BP20" s="1435"/>
      <c r="BQ20" s="1435"/>
      <c r="BR20" s="1435"/>
      <c r="BS20" s="1435"/>
      <c r="BT20" s="1435"/>
      <c r="BU20" s="1435"/>
      <c r="BV20" s="1435"/>
      <c r="BW20" s="1435"/>
      <c r="BX20" s="1435"/>
      <c r="BY20" s="1435"/>
      <c r="BZ20" s="1435"/>
      <c r="CA20" s="1435"/>
      <c r="CB20" s="1435"/>
      <c r="CC20" s="1435"/>
      <c r="CD20" s="1435"/>
      <c r="CE20" s="1435"/>
      <c r="CF20" s="1435"/>
      <c r="CG20" s="1435"/>
      <c r="CH20" s="1435"/>
      <c r="CI20" s="1435"/>
      <c r="CJ20" s="1435"/>
      <c r="CK20" s="1435"/>
      <c r="CL20" s="1435"/>
      <c r="CM20" s="1435"/>
      <c r="CN20" s="1435"/>
      <c r="CO20" s="1435"/>
      <c r="CP20" s="1435"/>
      <c r="CQ20" s="1435"/>
      <c r="CR20" s="1435"/>
      <c r="CS20" s="1435"/>
      <c r="CT20" s="1435"/>
      <c r="CU20" s="1435"/>
      <c r="CV20" s="1435"/>
      <c r="CW20" s="1435"/>
      <c r="CX20" s="1435"/>
      <c r="CY20" s="1435"/>
      <c r="CZ20" s="1435"/>
      <c r="DA20" s="1435"/>
      <c r="DB20" s="1435"/>
      <c r="DC20" s="1435"/>
      <c r="DD20" s="1435"/>
      <c r="DE20" s="1435"/>
    </row>
    <row r="21" spans="1:109" s="1328" customFormat="1" ht="15" customHeight="1">
      <c r="A21" s="1321"/>
      <c r="B21" s="1322"/>
      <c r="C21" s="1155"/>
      <c r="D21" s="1339" t="s">
        <v>535</v>
      </c>
      <c r="E21" s="1332">
        <v>740</v>
      </c>
      <c r="F21" s="1332">
        <v>768.375</v>
      </c>
      <c r="G21" s="1332">
        <v>776</v>
      </c>
      <c r="H21" s="1332">
        <v>783.62</v>
      </c>
      <c r="I21" s="1332">
        <v>785.45</v>
      </c>
      <c r="J21" s="1332">
        <v>786.99</v>
      </c>
      <c r="K21" s="1332">
        <v>790.03</v>
      </c>
      <c r="L21" s="1332">
        <v>800</v>
      </c>
      <c r="M21" s="1332">
        <v>822.95</v>
      </c>
      <c r="N21" s="1329"/>
      <c r="O21" s="1326"/>
      <c r="P21" s="1429"/>
      <c r="Q21" s="1486"/>
      <c r="R21" s="1486"/>
      <c r="S21" s="1482"/>
      <c r="T21" s="1446"/>
      <c r="U21" s="1445"/>
      <c r="V21" s="1445"/>
      <c r="W21" s="1437"/>
      <c r="X21" s="1435"/>
      <c r="Y21" s="1431"/>
      <c r="Z21" s="1431"/>
      <c r="AA21" s="1431"/>
      <c r="AB21" s="1431"/>
      <c r="AC21" s="1431"/>
      <c r="AD21" s="1435"/>
      <c r="AE21" s="1435"/>
      <c r="AF21" s="1435"/>
      <c r="AG21" s="1435"/>
      <c r="AH21" s="1435"/>
      <c r="AI21" s="1435"/>
      <c r="AJ21" s="1435"/>
      <c r="AK21" s="1435"/>
      <c r="AL21" s="1435"/>
      <c r="AM21" s="1435"/>
      <c r="AN21" s="1435"/>
      <c r="AO21" s="1435"/>
      <c r="AP21" s="1435"/>
      <c r="AQ21" s="1435"/>
      <c r="AR21" s="1435"/>
      <c r="AS21" s="1435"/>
      <c r="AT21" s="1435"/>
      <c r="AU21" s="1435"/>
      <c r="AV21" s="1435"/>
      <c r="AW21" s="1435"/>
      <c r="AX21" s="1435"/>
      <c r="AY21" s="1435"/>
      <c r="AZ21" s="1435"/>
      <c r="BA21" s="1435"/>
      <c r="BB21" s="1435"/>
      <c r="BC21" s="1435"/>
      <c r="BD21" s="1435"/>
      <c r="BE21" s="1435"/>
      <c r="BF21" s="1435"/>
      <c r="BG21" s="1435"/>
      <c r="BH21" s="1435"/>
      <c r="BI21" s="1435"/>
      <c r="BJ21" s="1435"/>
      <c r="BK21" s="1435"/>
      <c r="BL21" s="1435"/>
      <c r="BM21" s="1435"/>
      <c r="BN21" s="1435"/>
      <c r="BO21" s="1435"/>
      <c r="BP21" s="1435"/>
      <c r="BQ21" s="1435"/>
      <c r="BR21" s="1435"/>
      <c r="BS21" s="1435"/>
      <c r="BT21" s="1435"/>
      <c r="BU21" s="1435"/>
      <c r="BV21" s="1435"/>
      <c r="BW21" s="1435"/>
      <c r="BX21" s="1435"/>
      <c r="BY21" s="1435"/>
      <c r="BZ21" s="1435"/>
      <c r="CA21" s="1435"/>
      <c r="CB21" s="1435"/>
      <c r="CC21" s="1435"/>
      <c r="CD21" s="1435"/>
      <c r="CE21" s="1435"/>
      <c r="CF21" s="1435"/>
      <c r="CG21" s="1435"/>
      <c r="CH21" s="1435"/>
      <c r="CI21" s="1435"/>
      <c r="CJ21" s="1435"/>
      <c r="CK21" s="1435"/>
      <c r="CL21" s="1435"/>
      <c r="CM21" s="1435"/>
      <c r="CN21" s="1435"/>
      <c r="CO21" s="1435"/>
      <c r="CP21" s="1435"/>
      <c r="CQ21" s="1435"/>
      <c r="CR21" s="1435"/>
      <c r="CS21" s="1435"/>
      <c r="CT21" s="1435"/>
      <c r="CU21" s="1435"/>
      <c r="CV21" s="1435"/>
      <c r="CW21" s="1435"/>
      <c r="CX21" s="1435"/>
      <c r="CY21" s="1435"/>
      <c r="CZ21" s="1435"/>
      <c r="DA21" s="1435"/>
      <c r="DB21" s="1435"/>
      <c r="DC21" s="1435"/>
      <c r="DD21" s="1435"/>
      <c r="DE21" s="1435"/>
    </row>
    <row r="22" spans="1:109" s="1328" customFormat="1" ht="18.75" customHeight="1">
      <c r="A22" s="1321"/>
      <c r="B22" s="1322"/>
      <c r="C22" s="1152" t="s">
        <v>536</v>
      </c>
      <c r="D22" s="1340"/>
      <c r="E22" s="1324">
        <v>2082235</v>
      </c>
      <c r="F22" s="1324">
        <v>2073784</v>
      </c>
      <c r="G22" s="1324">
        <v>2038354</v>
      </c>
      <c r="H22" s="1324">
        <v>1910957</v>
      </c>
      <c r="I22" s="1324">
        <v>1890511</v>
      </c>
      <c r="J22" s="1324">
        <v>1928307</v>
      </c>
      <c r="K22" s="1324">
        <v>1991131</v>
      </c>
      <c r="L22" s="1324">
        <v>2054911</v>
      </c>
      <c r="M22" s="1324">
        <v>2131943</v>
      </c>
      <c r="N22" s="1329"/>
      <c r="O22" s="1326"/>
      <c r="P22" s="1429"/>
      <c r="Q22" s="1467"/>
      <c r="R22" s="1467"/>
      <c r="S22" s="1457"/>
      <c r="T22" s="1446"/>
      <c r="U22" s="1450"/>
      <c r="V22" s="1450"/>
      <c r="W22" s="1437"/>
      <c r="X22" s="1435"/>
      <c r="Y22" s="1431"/>
      <c r="Z22" s="1431"/>
      <c r="AA22" s="1431"/>
      <c r="AB22" s="1431"/>
      <c r="AC22" s="1431"/>
      <c r="AD22" s="1435"/>
      <c r="AE22" s="1435"/>
      <c r="AF22" s="1435"/>
      <c r="AG22" s="1435"/>
      <c r="AH22" s="1435"/>
      <c r="AI22" s="1435"/>
      <c r="AJ22" s="1435"/>
      <c r="AK22" s="1435"/>
      <c r="AL22" s="1435"/>
      <c r="AM22" s="1435"/>
      <c r="AN22" s="1435"/>
      <c r="AO22" s="1435"/>
      <c r="AP22" s="1435"/>
      <c r="AQ22" s="1435"/>
      <c r="AR22" s="1435"/>
      <c r="AS22" s="1435"/>
      <c r="AT22" s="1435"/>
      <c r="AU22" s="1435"/>
      <c r="AV22" s="1435"/>
      <c r="AW22" s="1435"/>
      <c r="AX22" s="1435"/>
      <c r="AY22" s="1435"/>
      <c r="AZ22" s="1435"/>
      <c r="BA22" s="1435"/>
      <c r="BB22" s="1435"/>
      <c r="BC22" s="1435"/>
      <c r="BD22" s="1435"/>
      <c r="BE22" s="1435"/>
      <c r="BF22" s="1435"/>
      <c r="BG22" s="1435"/>
      <c r="BH22" s="1435"/>
      <c r="BI22" s="1435"/>
      <c r="BJ22" s="1435"/>
      <c r="BK22" s="1435"/>
      <c r="BL22" s="1435"/>
      <c r="BM22" s="1435"/>
      <c r="BN22" s="1435"/>
      <c r="BO22" s="1435"/>
      <c r="BP22" s="1435"/>
      <c r="BQ22" s="1435"/>
      <c r="BR22" s="1435"/>
      <c r="BS22" s="1435"/>
      <c r="BT22" s="1435"/>
      <c r="BU22" s="1435"/>
      <c r="BV22" s="1435"/>
      <c r="BW22" s="1435"/>
      <c r="BX22" s="1435"/>
      <c r="BY22" s="1435"/>
      <c r="BZ22" s="1435"/>
      <c r="CA22" s="1435"/>
      <c r="CB22" s="1435"/>
      <c r="CC22" s="1435"/>
      <c r="CD22" s="1435"/>
      <c r="CE22" s="1435"/>
      <c r="CF22" s="1435"/>
      <c r="CG22" s="1435"/>
      <c r="CH22" s="1435"/>
      <c r="CI22" s="1435"/>
      <c r="CJ22" s="1435"/>
      <c r="CK22" s="1435"/>
      <c r="CL22" s="1435"/>
      <c r="CM22" s="1435"/>
      <c r="CN22" s="1435"/>
      <c r="CO22" s="1435"/>
      <c r="CP22" s="1435"/>
      <c r="CQ22" s="1435"/>
      <c r="CR22" s="1435"/>
      <c r="CS22" s="1435"/>
      <c r="CT22" s="1435"/>
      <c r="CU22" s="1435"/>
      <c r="CV22" s="1435"/>
      <c r="CW22" s="1435"/>
      <c r="CX22" s="1435"/>
      <c r="CY22" s="1435"/>
      <c r="CZ22" s="1435"/>
      <c r="DA22" s="1435"/>
      <c r="DB22" s="1435"/>
      <c r="DC22" s="1435"/>
      <c r="DD22" s="1435"/>
      <c r="DE22" s="1435"/>
    </row>
    <row r="23" spans="1:109" s="1328" customFormat="1" ht="23.25" customHeight="1" thickBot="1">
      <c r="A23" s="1321"/>
      <c r="B23" s="1322"/>
      <c r="C23" s="1155"/>
      <c r="D23" s="1340"/>
      <c r="E23" s="1341"/>
      <c r="F23" s="1341"/>
      <c r="G23" s="1341"/>
      <c r="H23" s="1341"/>
      <c r="I23" s="1341"/>
      <c r="J23" s="1341"/>
      <c r="K23" s="1341"/>
      <c r="L23" s="1341"/>
      <c r="M23" s="1341"/>
      <c r="N23" s="1329"/>
      <c r="O23" s="1326"/>
      <c r="P23" s="1429"/>
      <c r="Q23" s="1467"/>
      <c r="R23" s="1467"/>
      <c r="S23" s="1457"/>
      <c r="T23" s="1446"/>
      <c r="U23" s="1450"/>
      <c r="V23" s="1450"/>
      <c r="W23" s="1437"/>
      <c r="X23" s="1430"/>
      <c r="Y23" s="1431"/>
      <c r="Z23" s="1431"/>
      <c r="AA23" s="1431"/>
      <c r="AB23" s="1431"/>
      <c r="AC23" s="1431"/>
      <c r="AD23" s="1435"/>
      <c r="AE23" s="1435"/>
      <c r="AF23" s="1435"/>
      <c r="AG23" s="1435"/>
      <c r="AH23" s="1435"/>
      <c r="AI23" s="1435"/>
      <c r="AJ23" s="1435"/>
      <c r="AK23" s="1435"/>
      <c r="AL23" s="1435"/>
      <c r="AM23" s="1435"/>
      <c r="AN23" s="1435"/>
      <c r="AO23" s="1435"/>
      <c r="AP23" s="1435"/>
      <c r="AQ23" s="1435"/>
      <c r="AR23" s="1435"/>
      <c r="AS23" s="1435"/>
      <c r="AT23" s="1435"/>
      <c r="AU23" s="1435"/>
      <c r="AV23" s="1435"/>
      <c r="AW23" s="1435"/>
      <c r="AX23" s="1435"/>
      <c r="AY23" s="1435"/>
      <c r="AZ23" s="1435"/>
      <c r="BA23" s="1435"/>
      <c r="BB23" s="1435"/>
      <c r="BC23" s="1435"/>
      <c r="BD23" s="1435"/>
      <c r="BE23" s="1435"/>
      <c r="BF23" s="1435"/>
      <c r="BG23" s="1435"/>
      <c r="BH23" s="1435"/>
      <c r="BI23" s="1435"/>
      <c r="BJ23" s="1435"/>
      <c r="BK23" s="1435"/>
      <c r="BL23" s="1435"/>
      <c r="BM23" s="1435"/>
      <c r="BN23" s="1435"/>
      <c r="BO23" s="1435"/>
      <c r="BP23" s="1435"/>
      <c r="BQ23" s="1435"/>
      <c r="BR23" s="1435"/>
      <c r="BS23" s="1435"/>
      <c r="BT23" s="1435"/>
      <c r="BU23" s="1435"/>
      <c r="BV23" s="1435"/>
      <c r="BW23" s="1435"/>
      <c r="BX23" s="1435"/>
      <c r="BY23" s="1435"/>
      <c r="BZ23" s="1435"/>
      <c r="CA23" s="1435"/>
      <c r="CB23" s="1435"/>
      <c r="CC23" s="1435"/>
      <c r="CD23" s="1435"/>
      <c r="CE23" s="1435"/>
      <c r="CF23" s="1435"/>
      <c r="CG23" s="1435"/>
      <c r="CH23" s="1435"/>
      <c r="CI23" s="1435"/>
      <c r="CJ23" s="1435"/>
      <c r="CK23" s="1435"/>
      <c r="CL23" s="1435"/>
      <c r="CM23" s="1435"/>
      <c r="CN23" s="1435"/>
      <c r="CO23" s="1435"/>
      <c r="CP23" s="1435"/>
      <c r="CQ23" s="1435"/>
      <c r="CR23" s="1435"/>
      <c r="CS23" s="1435"/>
      <c r="CT23" s="1435"/>
      <c r="CU23" s="1435"/>
      <c r="CV23" s="1435"/>
      <c r="CW23" s="1435"/>
      <c r="CX23" s="1435"/>
      <c r="CY23" s="1435"/>
      <c r="CZ23" s="1435"/>
      <c r="DA23" s="1435"/>
      <c r="DB23" s="1435"/>
      <c r="DC23" s="1435"/>
      <c r="DD23" s="1435"/>
      <c r="DE23" s="1435"/>
    </row>
    <row r="24" spans="1:109" s="197" customFormat="1" ht="14.25" thickBot="1">
      <c r="A24" s="196"/>
      <c r="B24" s="173"/>
      <c r="C24" s="1010" t="s">
        <v>537</v>
      </c>
      <c r="D24" s="1011"/>
      <c r="E24" s="1011"/>
      <c r="F24" s="1011"/>
      <c r="G24" s="1011"/>
      <c r="H24" s="1011"/>
      <c r="I24" s="1011"/>
      <c r="J24" s="1011"/>
      <c r="K24" s="1011"/>
      <c r="L24" s="1011"/>
      <c r="M24" s="360"/>
      <c r="N24" s="228"/>
      <c r="O24" s="1146"/>
      <c r="P24" s="1407"/>
      <c r="Q24" s="1474"/>
      <c r="R24" s="1474"/>
      <c r="S24" s="1457"/>
      <c r="T24" s="1446"/>
      <c r="U24" s="1450"/>
      <c r="V24" s="1450"/>
      <c r="W24" s="1437"/>
      <c r="X24" s="1430"/>
      <c r="Y24" s="1431"/>
      <c r="Z24" s="1431"/>
      <c r="AA24" s="1431"/>
      <c r="AB24" s="1431"/>
      <c r="AC24" s="1431"/>
      <c r="AD24" s="1435"/>
      <c r="AE24" s="1435"/>
      <c r="AF24" s="1407"/>
      <c r="AG24" s="1407"/>
      <c r="AH24" s="1407"/>
      <c r="AI24" s="1407"/>
      <c r="AJ24" s="1407"/>
      <c r="AK24" s="1407"/>
      <c r="AL24" s="1407"/>
      <c r="AM24" s="1407"/>
      <c r="AN24" s="1407"/>
      <c r="AO24" s="1407"/>
      <c r="AP24" s="1407"/>
      <c r="AQ24" s="1407"/>
      <c r="AR24" s="1407"/>
      <c r="AS24" s="1407"/>
      <c r="AT24" s="1407"/>
      <c r="AU24" s="1407"/>
      <c r="AV24" s="1407"/>
      <c r="AW24" s="1407"/>
      <c r="AX24" s="1407"/>
      <c r="AY24" s="1407"/>
      <c r="AZ24" s="1407"/>
      <c r="BA24" s="1407"/>
      <c r="BB24" s="1407"/>
      <c r="BC24" s="1407"/>
      <c r="BD24" s="1407"/>
      <c r="BE24" s="1407"/>
      <c r="BF24" s="1407"/>
      <c r="BG24" s="1407"/>
      <c r="BH24" s="1407"/>
      <c r="BI24" s="1407"/>
      <c r="BJ24" s="1407"/>
      <c r="BK24" s="1407"/>
      <c r="BL24" s="1407"/>
      <c r="BM24" s="1407"/>
      <c r="BN24" s="1407"/>
      <c r="BO24" s="1407"/>
      <c r="BP24" s="1407"/>
      <c r="BQ24" s="1407"/>
      <c r="BR24" s="1407"/>
      <c r="BS24" s="1407"/>
      <c r="BT24" s="1407"/>
      <c r="BU24" s="1407"/>
      <c r="BV24" s="1407"/>
      <c r="BW24" s="1407"/>
      <c r="BX24" s="1407"/>
      <c r="BY24" s="1407"/>
      <c r="BZ24" s="1407"/>
      <c r="CA24" s="1407"/>
      <c r="CB24" s="1407"/>
      <c r="CC24" s="1407"/>
      <c r="CD24" s="1407"/>
      <c r="CE24" s="1407"/>
      <c r="CF24" s="1407"/>
      <c r="CG24" s="1407"/>
      <c r="CH24" s="1407"/>
      <c r="CI24" s="1407"/>
      <c r="CJ24" s="1407"/>
      <c r="CK24" s="1407"/>
      <c r="CL24" s="1407"/>
      <c r="CM24" s="1407"/>
      <c r="CN24" s="1407"/>
      <c r="CO24" s="1407"/>
      <c r="CP24" s="1407"/>
      <c r="CQ24" s="1407"/>
      <c r="CR24" s="1407"/>
      <c r="CS24" s="1407"/>
      <c r="CT24" s="1407"/>
      <c r="CU24" s="1407"/>
      <c r="CV24" s="1407"/>
      <c r="CW24" s="1407"/>
      <c r="CX24" s="1407"/>
      <c r="CY24" s="1407"/>
      <c r="CZ24" s="1407"/>
      <c r="DA24" s="1407"/>
      <c r="DB24" s="1407"/>
      <c r="DC24" s="1407"/>
      <c r="DD24" s="1407"/>
      <c r="DE24" s="1407"/>
    </row>
    <row r="25" spans="1:109" s="197" customFormat="1" ht="3" customHeight="1">
      <c r="A25" s="196"/>
      <c r="B25" s="173"/>
      <c r="C25" s="198"/>
      <c r="D25" s="198"/>
      <c r="E25" s="198"/>
      <c r="F25" s="198"/>
      <c r="G25" s="198"/>
      <c r="H25" s="198"/>
      <c r="I25" s="198"/>
      <c r="J25" s="198"/>
      <c r="K25" s="198"/>
      <c r="L25" s="198"/>
      <c r="M25" s="198"/>
      <c r="N25" s="228"/>
      <c r="O25" s="1146"/>
      <c r="P25" s="1429"/>
      <c r="Q25" s="1468"/>
      <c r="R25" s="1474"/>
      <c r="S25" s="1457"/>
      <c r="T25" s="1446"/>
      <c r="U25" s="1450"/>
      <c r="V25" s="1450"/>
      <c r="W25" s="1437"/>
      <c r="X25" s="1430"/>
      <c r="Y25" s="1431"/>
      <c r="Z25" s="1431"/>
      <c r="AA25" s="1431"/>
      <c r="AB25" s="1431"/>
      <c r="AC25" s="1431"/>
      <c r="AD25" s="1431"/>
      <c r="AE25" s="1431"/>
      <c r="AF25" s="1431"/>
      <c r="AG25" s="1431"/>
      <c r="AH25" s="1431"/>
      <c r="AI25" s="1431"/>
      <c r="AJ25" s="1431"/>
      <c r="AK25" s="1431"/>
      <c r="AL25" s="1431"/>
      <c r="AM25" s="1431"/>
      <c r="AN25" s="1431"/>
      <c r="AO25" s="1431"/>
      <c r="AP25" s="1431"/>
      <c r="AQ25" s="1431"/>
      <c r="AR25" s="1431"/>
      <c r="AS25" s="1431"/>
      <c r="AT25" s="1431"/>
      <c r="AU25" s="1431"/>
      <c r="AV25" s="1431"/>
      <c r="AW25" s="1407"/>
      <c r="AX25" s="1407"/>
      <c r="AY25" s="1407"/>
      <c r="AZ25" s="1407"/>
      <c r="BA25" s="1431"/>
      <c r="BB25" s="1431"/>
      <c r="BC25" s="1431"/>
      <c r="BD25" s="1431"/>
      <c r="BE25" s="1431"/>
      <c r="BF25" s="1407"/>
      <c r="BG25" s="1407"/>
      <c r="BH25" s="1407"/>
      <c r="BI25" s="1407"/>
      <c r="BJ25" s="1431"/>
      <c r="BK25" s="1431"/>
      <c r="BL25" s="1431"/>
      <c r="BM25" s="1431"/>
      <c r="BN25" s="1431"/>
      <c r="BO25" s="1407"/>
      <c r="BP25" s="1407"/>
      <c r="BQ25" s="1407"/>
      <c r="BR25" s="1407"/>
      <c r="BS25" s="1431"/>
      <c r="BT25" s="1431"/>
      <c r="BU25" s="1431"/>
      <c r="BV25" s="1431"/>
      <c r="BW25" s="1431"/>
      <c r="BX25" s="1407"/>
      <c r="BY25" s="1407"/>
      <c r="BZ25" s="1407"/>
      <c r="CA25" s="1407"/>
      <c r="CB25" s="1407"/>
      <c r="CC25" s="1407"/>
      <c r="CD25" s="1407"/>
      <c r="CE25" s="1407"/>
      <c r="CF25" s="1407"/>
      <c r="CG25" s="1407"/>
      <c r="CH25" s="1407"/>
      <c r="CI25" s="1407"/>
      <c r="CJ25" s="1407"/>
      <c r="CK25" s="1407"/>
      <c r="CL25" s="1407"/>
      <c r="CM25" s="1407"/>
      <c r="CN25" s="1407"/>
      <c r="CO25" s="1407"/>
      <c r="CP25" s="1407"/>
      <c r="CQ25" s="1407"/>
      <c r="CR25" s="1407"/>
      <c r="CS25" s="1407"/>
      <c r="CT25" s="1407"/>
      <c r="CU25" s="1407"/>
      <c r="CV25" s="1407"/>
      <c r="CW25" s="1407"/>
      <c r="CX25" s="1407"/>
      <c r="CY25" s="1407"/>
      <c r="CZ25" s="1407"/>
      <c r="DA25" s="1407"/>
      <c r="DB25" s="1407"/>
      <c r="DC25" s="1407"/>
      <c r="DD25" s="1407"/>
      <c r="DE25" s="1407"/>
    </row>
    <row r="26" spans="1:109" s="197" customFormat="1" ht="13.5" customHeight="1">
      <c r="A26" s="196"/>
      <c r="B26" s="173"/>
      <c r="C26" s="198"/>
      <c r="D26" s="198"/>
      <c r="E26" s="1629" t="s">
        <v>538</v>
      </c>
      <c r="F26" s="1630"/>
      <c r="G26" s="1630"/>
      <c r="H26" s="1630"/>
      <c r="I26" s="1630"/>
      <c r="J26" s="1630"/>
      <c r="K26" s="1630"/>
      <c r="L26" s="1630"/>
      <c r="M26" s="1631"/>
      <c r="N26" s="228"/>
      <c r="O26" s="1146"/>
      <c r="P26" s="1407"/>
      <c r="Q26" s="1474"/>
      <c r="R26" s="1474"/>
      <c r="S26" s="1457"/>
      <c r="T26" s="1446"/>
      <c r="U26" s="1450"/>
      <c r="V26" s="1450"/>
      <c r="W26" s="1437"/>
      <c r="X26" s="1430"/>
      <c r="Y26" s="1431"/>
      <c r="Z26" s="1431"/>
      <c r="AA26" s="1431"/>
      <c r="AB26" s="1431"/>
      <c r="AC26" s="1431"/>
      <c r="AD26" s="1435"/>
      <c r="AE26" s="1435"/>
      <c r="AF26" s="1407"/>
      <c r="AG26" s="1407"/>
      <c r="AH26" s="1407"/>
      <c r="AI26" s="1407"/>
      <c r="AJ26" s="1407"/>
      <c r="AK26" s="1407"/>
      <c r="AL26" s="1407"/>
      <c r="AM26" s="1429"/>
      <c r="AN26" s="1429"/>
      <c r="AO26" s="1407"/>
      <c r="AP26" s="1407"/>
      <c r="AQ26" s="1451"/>
      <c r="AR26" s="1452">
        <v>2017</v>
      </c>
      <c r="AS26" s="1452"/>
      <c r="AT26" s="1452"/>
      <c r="AU26" s="1452"/>
      <c r="AV26" s="1452"/>
      <c r="AW26" s="1452"/>
      <c r="AX26" s="1452"/>
      <c r="AY26" s="1452"/>
      <c r="AZ26" s="1452"/>
      <c r="BA26" s="1452">
        <v>2016</v>
      </c>
      <c r="BB26" s="1452"/>
      <c r="BC26" s="1452"/>
      <c r="BD26" s="1452"/>
      <c r="BE26" s="1452"/>
      <c r="BF26" s="1452"/>
      <c r="BG26" s="1452"/>
      <c r="BH26" s="1452"/>
      <c r="BI26" s="1452"/>
      <c r="BJ26" s="1452">
        <v>2015</v>
      </c>
      <c r="BK26" s="1452"/>
      <c r="BL26" s="1452"/>
      <c r="BM26" s="1452"/>
      <c r="BN26" s="1452"/>
      <c r="BO26" s="1452"/>
      <c r="BP26" s="1452"/>
      <c r="BQ26" s="1452"/>
      <c r="BR26" s="1452"/>
      <c r="BS26" s="1452">
        <v>2014</v>
      </c>
      <c r="BT26" s="1452"/>
      <c r="BU26" s="1452"/>
      <c r="BV26" s="1452"/>
      <c r="BW26" s="1452"/>
      <c r="BX26" s="1452"/>
      <c r="BY26" s="1452"/>
      <c r="BZ26" s="1452"/>
      <c r="CA26" s="1452"/>
      <c r="CB26" s="1452">
        <v>2013</v>
      </c>
      <c r="CC26" s="1452"/>
      <c r="CD26" s="1452"/>
      <c r="CE26" s="1452"/>
      <c r="CF26" s="1452"/>
      <c r="CG26" s="1452"/>
      <c r="CH26" s="1452"/>
      <c r="CI26" s="1452"/>
      <c r="CJ26" s="1452"/>
      <c r="CK26" s="1452">
        <v>2012</v>
      </c>
      <c r="CL26" s="1452"/>
      <c r="CM26" s="1452"/>
      <c r="CN26" s="1452"/>
      <c r="CO26" s="1452"/>
      <c r="CP26" s="1452"/>
      <c r="CQ26" s="1452"/>
      <c r="CR26" s="1452"/>
      <c r="CS26" s="1452"/>
      <c r="CT26" s="1452">
        <v>2011</v>
      </c>
      <c r="CU26" s="1452"/>
      <c r="CV26" s="1452"/>
      <c r="CW26" s="1452"/>
      <c r="CX26" s="1452"/>
      <c r="CY26" s="1452"/>
      <c r="CZ26" s="1452"/>
      <c r="DA26" s="1452"/>
      <c r="DB26" s="1452"/>
      <c r="DC26" s="1407"/>
      <c r="DD26" s="1407"/>
      <c r="DE26" s="1407"/>
    </row>
    <row r="27" spans="1:109" s="197" customFormat="1" ht="3" customHeight="1">
      <c r="A27" s="196"/>
      <c r="B27" s="173"/>
      <c r="C27" s="198"/>
      <c r="D27" s="198"/>
      <c r="E27" s="1342"/>
      <c r="F27" s="1342"/>
      <c r="G27" s="1342"/>
      <c r="H27" s="1342"/>
      <c r="I27" s="1342"/>
      <c r="J27" s="1342"/>
      <c r="K27" s="1342"/>
      <c r="L27" s="1342"/>
      <c r="M27" s="1342"/>
      <c r="N27" s="228"/>
      <c r="O27" s="1146"/>
      <c r="P27" s="1407"/>
      <c r="Q27" s="1474"/>
      <c r="R27" s="1474"/>
      <c r="S27" s="1457"/>
      <c r="T27" s="1446"/>
      <c r="U27" s="1450"/>
      <c r="V27" s="1450"/>
      <c r="W27" s="1437"/>
      <c r="X27" s="1430"/>
      <c r="Y27" s="1431"/>
      <c r="Z27" s="1431"/>
      <c r="AA27" s="1431"/>
      <c r="AB27" s="1431"/>
      <c r="AC27" s="1431"/>
      <c r="AD27" s="1435"/>
      <c r="AE27" s="1435"/>
      <c r="AF27" s="1407"/>
      <c r="AG27" s="1407"/>
      <c r="AH27" s="1407"/>
      <c r="AI27" s="1407"/>
      <c r="AJ27" s="1407"/>
      <c r="AK27" s="1407"/>
      <c r="AL27" s="1407"/>
      <c r="AM27" s="1429"/>
      <c r="AN27" s="1408"/>
      <c r="AO27" s="1408"/>
      <c r="AP27" s="1408"/>
      <c r="AQ27" s="1408"/>
      <c r="AR27" s="1408">
        <v>1</v>
      </c>
      <c r="AS27" s="1408">
        <v>2</v>
      </c>
      <c r="AT27" s="1408">
        <v>3</v>
      </c>
      <c r="AU27" s="1408">
        <v>4</v>
      </c>
      <c r="AV27" s="1408">
        <v>5</v>
      </c>
      <c r="AW27" s="1408">
        <v>6</v>
      </c>
      <c r="AX27" s="1408">
        <v>7</v>
      </c>
      <c r="AY27" s="1408">
        <v>8</v>
      </c>
      <c r="AZ27" s="1408">
        <v>9</v>
      </c>
      <c r="BA27" s="1408">
        <v>1</v>
      </c>
      <c r="BB27" s="1408">
        <v>2</v>
      </c>
      <c r="BC27" s="1408">
        <v>3</v>
      </c>
      <c r="BD27" s="1408">
        <v>4</v>
      </c>
      <c r="BE27" s="1408">
        <v>5</v>
      </c>
      <c r="BF27" s="1408">
        <v>6</v>
      </c>
      <c r="BG27" s="1408">
        <v>7</v>
      </c>
      <c r="BH27" s="1408">
        <v>8</v>
      </c>
      <c r="BI27" s="1408">
        <v>9</v>
      </c>
      <c r="BJ27" s="1408">
        <v>1</v>
      </c>
      <c r="BK27" s="1408">
        <v>2</v>
      </c>
      <c r="BL27" s="1408">
        <v>3</v>
      </c>
      <c r="BM27" s="1408">
        <v>4</v>
      </c>
      <c r="BN27" s="1408">
        <v>5</v>
      </c>
      <c r="BO27" s="1408">
        <v>6</v>
      </c>
      <c r="BP27" s="1408">
        <v>7</v>
      </c>
      <c r="BQ27" s="1408">
        <v>8</v>
      </c>
      <c r="BR27" s="1408">
        <v>9</v>
      </c>
      <c r="BS27" s="1408">
        <v>1</v>
      </c>
      <c r="BT27" s="1408">
        <v>2</v>
      </c>
      <c r="BU27" s="1408">
        <v>3</v>
      </c>
      <c r="BV27" s="1408">
        <v>4</v>
      </c>
      <c r="BW27" s="1408">
        <v>5</v>
      </c>
      <c r="BX27" s="1408">
        <v>6</v>
      </c>
      <c r="BY27" s="1408">
        <v>7</v>
      </c>
      <c r="BZ27" s="1408">
        <v>8</v>
      </c>
      <c r="CA27" s="1408">
        <v>9</v>
      </c>
      <c r="CB27" s="1408">
        <v>1</v>
      </c>
      <c r="CC27" s="1408">
        <v>2</v>
      </c>
      <c r="CD27" s="1408">
        <v>3</v>
      </c>
      <c r="CE27" s="1408">
        <v>4</v>
      </c>
      <c r="CF27" s="1408">
        <v>5</v>
      </c>
      <c r="CG27" s="1408">
        <v>6</v>
      </c>
      <c r="CH27" s="1408">
        <v>7</v>
      </c>
      <c r="CI27" s="1408">
        <v>8</v>
      </c>
      <c r="CJ27" s="1408">
        <v>9</v>
      </c>
      <c r="CK27" s="1408">
        <v>10</v>
      </c>
      <c r="CL27" s="1408">
        <v>11</v>
      </c>
      <c r="CM27" s="1408">
        <v>12</v>
      </c>
      <c r="CN27" s="1408">
        <v>13</v>
      </c>
      <c r="CO27" s="1408">
        <v>14</v>
      </c>
      <c r="CP27" s="1408">
        <v>15</v>
      </c>
      <c r="CQ27" s="1408">
        <v>16</v>
      </c>
      <c r="CR27" s="1408">
        <v>17</v>
      </c>
      <c r="CS27" s="1408">
        <v>18</v>
      </c>
      <c r="CT27" s="1408">
        <v>10</v>
      </c>
      <c r="CU27" s="1408">
        <v>11</v>
      </c>
      <c r="CV27" s="1408">
        <v>12</v>
      </c>
      <c r="CW27" s="1408">
        <v>13</v>
      </c>
      <c r="CX27" s="1408">
        <v>14</v>
      </c>
      <c r="CY27" s="1408">
        <v>15</v>
      </c>
      <c r="CZ27" s="1408">
        <v>16</v>
      </c>
      <c r="DA27" s="1408">
        <v>17</v>
      </c>
      <c r="DB27" s="1408">
        <v>18</v>
      </c>
      <c r="DC27" s="1408"/>
      <c r="DD27" s="1408"/>
      <c r="DE27" s="1407"/>
    </row>
    <row r="28" spans="1:109" s="197" customFormat="1" ht="30.75" customHeight="1">
      <c r="A28" s="196"/>
      <c r="B28" s="199"/>
      <c r="C28" s="1632" t="s">
        <v>539</v>
      </c>
      <c r="D28" s="1633"/>
      <c r="E28" s="1343" t="s">
        <v>67</v>
      </c>
      <c r="F28" s="1344" t="s">
        <v>540</v>
      </c>
      <c r="G28" s="1345" t="s">
        <v>541</v>
      </c>
      <c r="H28" s="1345" t="s">
        <v>542</v>
      </c>
      <c r="I28" s="1345" t="s">
        <v>543</v>
      </c>
      <c r="J28" s="1345" t="s">
        <v>544</v>
      </c>
      <c r="K28" s="1345" t="s">
        <v>545</v>
      </c>
      <c r="L28" s="1345" t="s">
        <v>546</v>
      </c>
      <c r="M28" s="1345" t="s">
        <v>547</v>
      </c>
      <c r="N28" s="228"/>
      <c r="O28" s="1146"/>
      <c r="P28" s="1407"/>
      <c r="Q28" s="1474"/>
      <c r="R28" s="1474"/>
      <c r="S28" s="1417"/>
      <c r="T28" s="1417"/>
      <c r="U28" s="1417"/>
      <c r="V28" s="1417"/>
      <c r="W28" s="1417"/>
      <c r="X28" s="1417"/>
      <c r="Y28" s="1407"/>
      <c r="Z28" s="1407"/>
      <c r="AA28" s="1407"/>
      <c r="AB28" s="1407"/>
      <c r="AC28" s="1407"/>
      <c r="AD28" s="1407"/>
      <c r="AE28" s="1407"/>
      <c r="AF28" s="1407"/>
      <c r="AG28" s="1407"/>
      <c r="AH28" s="1407"/>
      <c r="AI28" s="1407"/>
      <c r="AJ28" s="1407"/>
      <c r="AK28" s="1407"/>
      <c r="AL28" s="1407"/>
      <c r="AM28" s="1429"/>
      <c r="AN28" s="1429"/>
      <c r="AO28" s="1408"/>
      <c r="AP28" s="1408"/>
      <c r="AQ28" s="1451"/>
      <c r="AR28" s="1453" t="s">
        <v>67</v>
      </c>
      <c r="AS28" s="1453" t="s">
        <v>540</v>
      </c>
      <c r="AT28" s="1423" t="s">
        <v>541</v>
      </c>
      <c r="AU28" s="1423" t="s">
        <v>542</v>
      </c>
      <c r="AV28" s="1423" t="s">
        <v>543</v>
      </c>
      <c r="AW28" s="1423" t="s">
        <v>544</v>
      </c>
      <c r="AX28" s="1423" t="s">
        <v>545</v>
      </c>
      <c r="AY28" s="1423" t="s">
        <v>546</v>
      </c>
      <c r="AZ28" s="1423" t="s">
        <v>547</v>
      </c>
      <c r="BA28" s="1453" t="s">
        <v>67</v>
      </c>
      <c r="BB28" s="1453" t="s">
        <v>540</v>
      </c>
      <c r="BC28" s="1423" t="s">
        <v>541</v>
      </c>
      <c r="BD28" s="1423" t="s">
        <v>542</v>
      </c>
      <c r="BE28" s="1423" t="s">
        <v>543</v>
      </c>
      <c r="BF28" s="1423" t="s">
        <v>544</v>
      </c>
      <c r="BG28" s="1423" t="s">
        <v>545</v>
      </c>
      <c r="BH28" s="1423" t="s">
        <v>546</v>
      </c>
      <c r="BI28" s="1423" t="s">
        <v>547</v>
      </c>
      <c r="BJ28" s="1453" t="s">
        <v>67</v>
      </c>
      <c r="BK28" s="1453" t="s">
        <v>540</v>
      </c>
      <c r="BL28" s="1423" t="s">
        <v>541</v>
      </c>
      <c r="BM28" s="1423" t="s">
        <v>542</v>
      </c>
      <c r="BN28" s="1423" t="s">
        <v>543</v>
      </c>
      <c r="BO28" s="1423" t="s">
        <v>544</v>
      </c>
      <c r="BP28" s="1423" t="s">
        <v>545</v>
      </c>
      <c r="BQ28" s="1423" t="s">
        <v>546</v>
      </c>
      <c r="BR28" s="1423" t="s">
        <v>547</v>
      </c>
      <c r="BS28" s="1453" t="s">
        <v>67</v>
      </c>
      <c r="BT28" s="1453" t="s">
        <v>540</v>
      </c>
      <c r="BU28" s="1423" t="s">
        <v>541</v>
      </c>
      <c r="BV28" s="1423" t="s">
        <v>542</v>
      </c>
      <c r="BW28" s="1423" t="s">
        <v>543</v>
      </c>
      <c r="BX28" s="1423" t="s">
        <v>544</v>
      </c>
      <c r="BY28" s="1423" t="s">
        <v>545</v>
      </c>
      <c r="BZ28" s="1423" t="s">
        <v>546</v>
      </c>
      <c r="CA28" s="1423" t="s">
        <v>547</v>
      </c>
      <c r="CB28" s="1453" t="s">
        <v>67</v>
      </c>
      <c r="CC28" s="1453" t="s">
        <v>540</v>
      </c>
      <c r="CD28" s="1423" t="s">
        <v>541</v>
      </c>
      <c r="CE28" s="1423" t="s">
        <v>542</v>
      </c>
      <c r="CF28" s="1423" t="s">
        <v>543</v>
      </c>
      <c r="CG28" s="1423" t="s">
        <v>544</v>
      </c>
      <c r="CH28" s="1423" t="s">
        <v>545</v>
      </c>
      <c r="CI28" s="1423" t="s">
        <v>546</v>
      </c>
      <c r="CJ28" s="1423" t="s">
        <v>547</v>
      </c>
      <c r="CK28" s="1453" t="s">
        <v>67</v>
      </c>
      <c r="CL28" s="1453" t="s">
        <v>540</v>
      </c>
      <c r="CM28" s="1423" t="s">
        <v>541</v>
      </c>
      <c r="CN28" s="1423" t="s">
        <v>542</v>
      </c>
      <c r="CO28" s="1423" t="s">
        <v>543</v>
      </c>
      <c r="CP28" s="1423" t="s">
        <v>544</v>
      </c>
      <c r="CQ28" s="1423" t="s">
        <v>545</v>
      </c>
      <c r="CR28" s="1423" t="s">
        <v>546</v>
      </c>
      <c r="CS28" s="1423" t="s">
        <v>547</v>
      </c>
      <c r="CT28" s="1453" t="s">
        <v>67</v>
      </c>
      <c r="CU28" s="1453" t="s">
        <v>540</v>
      </c>
      <c r="CV28" s="1423" t="s">
        <v>541</v>
      </c>
      <c r="CW28" s="1423" t="s">
        <v>542</v>
      </c>
      <c r="CX28" s="1423" t="s">
        <v>543</v>
      </c>
      <c r="CY28" s="1423" t="s">
        <v>544</v>
      </c>
      <c r="CZ28" s="1423" t="s">
        <v>545</v>
      </c>
      <c r="DA28" s="1423" t="s">
        <v>546</v>
      </c>
      <c r="DB28" s="1423" t="s">
        <v>547</v>
      </c>
      <c r="DC28" s="1409"/>
      <c r="DD28" s="1409"/>
      <c r="DE28" s="1407"/>
    </row>
    <row r="29" spans="1:109" s="197" customFormat="1" ht="15.75" customHeight="1">
      <c r="A29" s="196"/>
      <c r="B29" s="199"/>
      <c r="C29" s="1634" t="s">
        <v>548</v>
      </c>
      <c r="D29" s="1635"/>
      <c r="E29" s="1346"/>
      <c r="F29" s="1347"/>
      <c r="G29" s="1156"/>
      <c r="H29" s="1156"/>
      <c r="I29" s="1156"/>
      <c r="J29" s="1156"/>
      <c r="K29" s="1156"/>
      <c r="L29" s="1156"/>
      <c r="M29" s="1156"/>
      <c r="N29" s="228"/>
      <c r="O29" s="1146"/>
      <c r="P29" s="1407"/>
      <c r="Q29" s="1474"/>
      <c r="R29" s="1474"/>
      <c r="S29" s="1417"/>
      <c r="T29" s="1417"/>
      <c r="U29" s="1417"/>
      <c r="V29" s="1417"/>
      <c r="W29" s="1417"/>
      <c r="X29" s="1417"/>
      <c r="Y29" s="1407"/>
      <c r="Z29" s="1407"/>
      <c r="AA29" s="1407"/>
      <c r="AB29" s="1407"/>
      <c r="AC29" s="1407"/>
      <c r="AD29" s="1407"/>
      <c r="AE29" s="1407"/>
      <c r="AF29" s="1407"/>
      <c r="AG29" s="1407"/>
      <c r="AH29" s="1407"/>
      <c r="AI29" s="1407"/>
      <c r="AJ29" s="1407"/>
      <c r="AK29" s="1407"/>
      <c r="AL29" s="1407"/>
      <c r="AM29" s="1407"/>
      <c r="AN29" s="1407"/>
      <c r="AO29" s="1407"/>
      <c r="AP29" s="1407"/>
      <c r="AQ29" s="1407"/>
      <c r="AR29" s="1407"/>
      <c r="AS29" s="1407"/>
      <c r="AT29" s="1407"/>
      <c r="AU29" s="1407"/>
      <c r="AV29" s="1407"/>
      <c r="AW29" s="1407"/>
      <c r="AX29" s="1407"/>
      <c r="AY29" s="1407"/>
      <c r="AZ29" s="1407"/>
      <c r="BA29" s="1407"/>
      <c r="BB29" s="1407"/>
      <c r="BC29" s="1407"/>
      <c r="BD29" s="1407"/>
      <c r="BE29" s="1407"/>
      <c r="BF29" s="1407"/>
      <c r="BG29" s="1407"/>
      <c r="BH29" s="1407"/>
      <c r="BI29" s="1407"/>
      <c r="BJ29" s="1407"/>
      <c r="BK29" s="1407"/>
      <c r="BL29" s="1407"/>
      <c r="BM29" s="1407"/>
      <c r="BN29" s="1407"/>
      <c r="BO29" s="1407"/>
      <c r="BP29" s="1407"/>
      <c r="BQ29" s="1407"/>
      <c r="BR29" s="1407"/>
      <c r="BS29" s="1407"/>
      <c r="BT29" s="1407"/>
      <c r="BU29" s="1407"/>
      <c r="BV29" s="1407"/>
      <c r="BW29" s="1407"/>
      <c r="BX29" s="1407"/>
      <c r="BY29" s="1407"/>
      <c r="BZ29" s="1407"/>
      <c r="CA29" s="1407"/>
      <c r="CB29" s="1407"/>
      <c r="CC29" s="1407"/>
      <c r="CD29" s="1407"/>
      <c r="CE29" s="1407"/>
      <c r="CF29" s="1407"/>
      <c r="CG29" s="1407"/>
      <c r="CH29" s="1407"/>
      <c r="CI29" s="1407"/>
      <c r="CJ29" s="1407"/>
      <c r="CK29" s="1407"/>
      <c r="CL29" s="1407"/>
      <c r="CM29" s="1407"/>
      <c r="CN29" s="1407"/>
      <c r="CO29" s="1407"/>
      <c r="CP29" s="1407"/>
      <c r="CQ29" s="1407"/>
      <c r="CR29" s="1407"/>
      <c r="CS29" s="1407"/>
      <c r="CT29" s="1407"/>
      <c r="CU29" s="1407"/>
      <c r="CV29" s="1407"/>
      <c r="CW29" s="1407"/>
      <c r="CX29" s="1407"/>
      <c r="CY29" s="1407"/>
      <c r="CZ29" s="1407"/>
      <c r="DA29" s="1407"/>
      <c r="DB29" s="1407"/>
      <c r="DC29" s="1407"/>
      <c r="DD29" s="1407"/>
      <c r="DE29" s="1407"/>
    </row>
    <row r="30" spans="1:109" s="1150" customFormat="1" ht="13.5" customHeight="1">
      <c r="A30" s="1147"/>
      <c r="B30" s="1637" t="s">
        <v>549</v>
      </c>
      <c r="C30" s="1148" t="s">
        <v>67</v>
      </c>
      <c r="D30" s="1348"/>
      <c r="E30" s="1349">
        <f>INDEX($AR$28:$DB$38,MATCH($C30,$AQ$28:$AQ$38,0),MATCH(E$28,$AR$28:$DB$28,0)+9*($AM$30-1))</f>
        <v>2131943</v>
      </c>
      <c r="F30" s="1349">
        <f t="shared" ref="F30:M38" si="0">INDEX($AR$28:$DB$38,MATCH($C30,$AQ$28:$AQ$38,0),MATCH(F$28,$AR$28:$DB$28,0)+9*($AM$30-1))</f>
        <v>118315</v>
      </c>
      <c r="G30" s="1349">
        <f t="shared" si="0"/>
        <v>67127</v>
      </c>
      <c r="H30" s="1349">
        <f t="shared" si="0"/>
        <v>678494</v>
      </c>
      <c r="I30" s="1349">
        <f t="shared" si="0"/>
        <v>515604</v>
      </c>
      <c r="J30" s="1349">
        <f t="shared" si="0"/>
        <v>390355</v>
      </c>
      <c r="K30" s="1349">
        <f t="shared" si="0"/>
        <v>235210</v>
      </c>
      <c r="L30" s="1349">
        <f t="shared" si="0"/>
        <v>83250</v>
      </c>
      <c r="M30" s="1349">
        <f t="shared" si="0"/>
        <v>43588</v>
      </c>
      <c r="N30" s="1108"/>
      <c r="O30" s="1149"/>
      <c r="P30" s="1408"/>
      <c r="Q30" s="1475"/>
      <c r="R30" s="1475"/>
      <c r="S30" s="1408"/>
      <c r="T30" s="1408"/>
      <c r="U30" s="1408"/>
      <c r="V30" s="1408"/>
      <c r="W30" s="1408"/>
      <c r="X30" s="1408"/>
      <c r="Y30" s="1408"/>
      <c r="Z30" s="1408"/>
      <c r="AA30" s="1408"/>
      <c r="AB30" s="1408"/>
      <c r="AC30" s="1408"/>
      <c r="AD30" s="1408"/>
      <c r="AE30" s="1408"/>
      <c r="AF30" s="1408"/>
      <c r="AG30" s="1408"/>
      <c r="AH30" s="1408"/>
      <c r="AI30" s="1408"/>
      <c r="AJ30" s="1408"/>
      <c r="AK30" s="1408"/>
      <c r="AL30" s="1408"/>
      <c r="AM30" s="1429">
        <v>1</v>
      </c>
      <c r="AN30" s="1409">
        <v>1</v>
      </c>
      <c r="AO30" s="1409">
        <v>2017</v>
      </c>
      <c r="AP30" s="1409"/>
      <c r="AQ30" s="1410" t="s">
        <v>67</v>
      </c>
      <c r="AR30" s="1410">
        <v>2131943</v>
      </c>
      <c r="AS30" s="1410">
        <v>118315</v>
      </c>
      <c r="AT30" s="1410">
        <v>67127</v>
      </c>
      <c r="AU30" s="1410">
        <v>678494</v>
      </c>
      <c r="AV30" s="1410">
        <v>515604</v>
      </c>
      <c r="AW30" s="1410">
        <v>390355</v>
      </c>
      <c r="AX30" s="1410">
        <v>235210</v>
      </c>
      <c r="AY30" s="1410">
        <v>83250</v>
      </c>
      <c r="AZ30" s="1410">
        <v>43588</v>
      </c>
      <c r="BA30" s="1410">
        <v>2054911</v>
      </c>
      <c r="BB30" s="1410">
        <v>116274</v>
      </c>
      <c r="BC30" s="1410">
        <v>173237</v>
      </c>
      <c r="BD30" s="1410">
        <v>610567</v>
      </c>
      <c r="BE30" s="1410">
        <v>457078</v>
      </c>
      <c r="BF30" s="1410">
        <v>358090</v>
      </c>
      <c r="BG30" s="1410">
        <v>219147</v>
      </c>
      <c r="BH30" s="1410">
        <v>79072</v>
      </c>
      <c r="BI30" s="1410">
        <v>41446</v>
      </c>
      <c r="BJ30" s="1410">
        <v>1991131</v>
      </c>
      <c r="BK30" s="1410">
        <v>99221</v>
      </c>
      <c r="BL30" s="1410">
        <v>299309</v>
      </c>
      <c r="BM30" s="1410">
        <v>499134</v>
      </c>
      <c r="BN30" s="1410">
        <v>424999</v>
      </c>
      <c r="BO30" s="1410">
        <v>340648</v>
      </c>
      <c r="BP30" s="1410">
        <v>211987</v>
      </c>
      <c r="BQ30" s="1410">
        <v>76280</v>
      </c>
      <c r="BR30" s="1410">
        <v>39553</v>
      </c>
      <c r="BS30" s="1410">
        <v>1928307</v>
      </c>
      <c r="BT30" s="1410">
        <v>101489</v>
      </c>
      <c r="BU30" s="1410">
        <v>263005</v>
      </c>
      <c r="BV30" s="1410">
        <v>515119</v>
      </c>
      <c r="BW30" s="1410">
        <v>406739</v>
      </c>
      <c r="BX30" s="1410">
        <v>324052</v>
      </c>
      <c r="BY30" s="1410">
        <v>205599</v>
      </c>
      <c r="BZ30" s="1410">
        <v>73982</v>
      </c>
      <c r="CA30" s="1410">
        <v>38322</v>
      </c>
      <c r="CB30" s="1410">
        <v>1890511</v>
      </c>
      <c r="CC30" s="1410">
        <v>81124</v>
      </c>
      <c r="CD30" s="1410">
        <v>337597</v>
      </c>
      <c r="CE30" s="1410">
        <v>447792</v>
      </c>
      <c r="CF30" s="1410">
        <v>390072</v>
      </c>
      <c r="CG30" s="1410">
        <v>318747</v>
      </c>
      <c r="CH30" s="1410">
        <v>203125</v>
      </c>
      <c r="CI30" s="1410">
        <v>73599</v>
      </c>
      <c r="CJ30" s="1410">
        <v>38455</v>
      </c>
      <c r="CK30" s="1411">
        <v>1910957</v>
      </c>
      <c r="CL30" s="1411">
        <v>82669</v>
      </c>
      <c r="CM30" s="1411">
        <v>337500</v>
      </c>
      <c r="CN30" s="1411">
        <v>451076</v>
      </c>
      <c r="CO30" s="1411">
        <v>397995</v>
      </c>
      <c r="CP30" s="1411">
        <v>321675</v>
      </c>
      <c r="CQ30" s="1411">
        <v>208076</v>
      </c>
      <c r="CR30" s="1411">
        <v>72825</v>
      </c>
      <c r="CS30" s="1411">
        <v>39141</v>
      </c>
      <c r="CT30" s="1411">
        <v>2038354</v>
      </c>
      <c r="CU30" s="1411">
        <v>98447</v>
      </c>
      <c r="CV30" s="1411">
        <v>368199</v>
      </c>
      <c r="CW30" s="1411">
        <v>478179</v>
      </c>
      <c r="CX30" s="1411">
        <v>417793</v>
      </c>
      <c r="CY30" s="1411">
        <v>341403</v>
      </c>
      <c r="CZ30" s="1411">
        <v>218207</v>
      </c>
      <c r="DA30" s="1411">
        <v>75273</v>
      </c>
      <c r="DB30" s="1411">
        <v>40853</v>
      </c>
      <c r="DC30" s="1410" t="s">
        <v>463</v>
      </c>
      <c r="DD30" s="1413"/>
      <c r="DE30" s="1408"/>
    </row>
    <row r="31" spans="1:109" s="1154" customFormat="1" ht="14.25" customHeight="1">
      <c r="A31" s="1151"/>
      <c r="B31" s="1638"/>
      <c r="C31" s="1628" t="s">
        <v>550</v>
      </c>
      <c r="D31" s="1628"/>
      <c r="E31" s="1349">
        <f t="shared" ref="E31:E38" si="1">INDEX($AR$28:$DB$38,MATCH($C31,$AQ$28:$AQ$38,0),MATCH(E$28,$AR$28:$DB$28,0)+9*($AM$30-1))</f>
        <v>499461</v>
      </c>
      <c r="F31" s="1350">
        <f t="shared" si="0"/>
        <v>118315</v>
      </c>
      <c r="G31" s="1350">
        <f t="shared" si="0"/>
        <v>25353</v>
      </c>
      <c r="H31" s="1350">
        <f t="shared" si="0"/>
        <v>311897</v>
      </c>
      <c r="I31" s="1350">
        <f t="shared" si="0"/>
        <v>36681</v>
      </c>
      <c r="J31" s="1350">
        <f t="shared" si="0"/>
        <v>5784</v>
      </c>
      <c r="K31" s="1350">
        <f t="shared" si="0"/>
        <v>1110</v>
      </c>
      <c r="L31" s="1350">
        <f t="shared" si="0"/>
        <v>219</v>
      </c>
      <c r="M31" s="1350">
        <f t="shared" si="0"/>
        <v>102</v>
      </c>
      <c r="N31" s="228"/>
      <c r="O31" s="1153"/>
      <c r="P31" s="1409"/>
      <c r="Q31" s="1476"/>
      <c r="R31" s="1476"/>
      <c r="S31" s="1418"/>
      <c r="T31" s="1418"/>
      <c r="U31" s="1418"/>
      <c r="V31" s="1418"/>
      <c r="W31" s="1418"/>
      <c r="X31" s="1418"/>
      <c r="Y31" s="1409"/>
      <c r="Z31" s="1409"/>
      <c r="AA31" s="1409"/>
      <c r="AB31" s="1409"/>
      <c r="AC31" s="1409"/>
      <c r="AD31" s="1409"/>
      <c r="AE31" s="1409"/>
      <c r="AF31" s="1409"/>
      <c r="AG31" s="1409"/>
      <c r="AH31" s="1409"/>
      <c r="AI31" s="1409"/>
      <c r="AJ31" s="1409"/>
      <c r="AK31" s="1409"/>
      <c r="AL31" s="1409"/>
      <c r="AM31" s="1412"/>
      <c r="AN31" s="1413">
        <v>2</v>
      </c>
      <c r="AO31" s="1413">
        <v>2016</v>
      </c>
      <c r="AP31" s="1413"/>
      <c r="AQ31" s="1414" t="s">
        <v>550</v>
      </c>
      <c r="AR31" s="1410">
        <v>499461</v>
      </c>
      <c r="AS31" s="1410">
        <v>118315</v>
      </c>
      <c r="AT31" s="1410">
        <v>25353</v>
      </c>
      <c r="AU31" s="1410">
        <v>311897</v>
      </c>
      <c r="AV31" s="1410">
        <v>36681</v>
      </c>
      <c r="AW31" s="1410">
        <v>5784</v>
      </c>
      <c r="AX31" s="1410">
        <v>1110</v>
      </c>
      <c r="AY31" s="1410">
        <v>219</v>
      </c>
      <c r="AZ31" s="1410">
        <v>102</v>
      </c>
      <c r="BA31" s="1410">
        <v>465398</v>
      </c>
      <c r="BB31" s="1410">
        <v>116274</v>
      </c>
      <c r="BC31" s="1410">
        <v>92823</v>
      </c>
      <c r="BD31" s="1410">
        <v>229706</v>
      </c>
      <c r="BE31" s="1410">
        <v>22855</v>
      </c>
      <c r="BF31" s="1410">
        <v>2949</v>
      </c>
      <c r="BG31" s="1410">
        <v>561</v>
      </c>
      <c r="BH31" s="1410">
        <v>185</v>
      </c>
      <c r="BI31" s="1410">
        <v>45</v>
      </c>
      <c r="BJ31" s="1410">
        <v>377659</v>
      </c>
      <c r="BK31" s="1410">
        <v>99221</v>
      </c>
      <c r="BL31" s="1410">
        <v>165586</v>
      </c>
      <c r="BM31" s="1410">
        <v>99840</v>
      </c>
      <c r="BN31" s="1410">
        <v>11271</v>
      </c>
      <c r="BO31" s="1410">
        <v>1299</v>
      </c>
      <c r="BP31" s="1410">
        <v>343</v>
      </c>
      <c r="BQ31" s="1410">
        <v>93</v>
      </c>
      <c r="BR31" s="1410">
        <v>6</v>
      </c>
      <c r="BS31" s="1410">
        <v>407334</v>
      </c>
      <c r="BT31" s="1410">
        <v>101489</v>
      </c>
      <c r="BU31" s="1410">
        <v>147989</v>
      </c>
      <c r="BV31" s="1410">
        <v>143720</v>
      </c>
      <c r="BW31" s="1410">
        <v>11782</v>
      </c>
      <c r="BX31" s="1410">
        <v>1858</v>
      </c>
      <c r="BY31" s="1410">
        <v>408</v>
      </c>
      <c r="BZ31" s="1410">
        <v>82</v>
      </c>
      <c r="CA31" s="1410">
        <v>6</v>
      </c>
      <c r="CB31" s="1410">
        <v>277540</v>
      </c>
      <c r="CC31" s="1410">
        <v>81124</v>
      </c>
      <c r="CD31" s="1410">
        <v>137308</v>
      </c>
      <c r="CE31" s="1410">
        <v>53208</v>
      </c>
      <c r="CF31" s="1410">
        <v>4757</v>
      </c>
      <c r="CG31" s="1410">
        <v>932</v>
      </c>
      <c r="CH31" s="1410">
        <v>174</v>
      </c>
      <c r="CI31" s="1410">
        <v>34</v>
      </c>
      <c r="CJ31" s="1410">
        <v>3</v>
      </c>
      <c r="CK31" s="1411">
        <v>285830</v>
      </c>
      <c r="CL31" s="1411">
        <v>82669</v>
      </c>
      <c r="CM31" s="1411">
        <v>143614</v>
      </c>
      <c r="CN31" s="1411">
        <v>52881</v>
      </c>
      <c r="CO31" s="1411">
        <v>5398</v>
      </c>
      <c r="CP31" s="1411">
        <v>1040</v>
      </c>
      <c r="CQ31" s="1411">
        <v>186</v>
      </c>
      <c r="CR31" s="1411">
        <v>37</v>
      </c>
      <c r="CS31" s="1411">
        <v>5</v>
      </c>
      <c r="CT31" s="1411">
        <v>326718</v>
      </c>
      <c r="CU31" s="1411">
        <v>98447</v>
      </c>
      <c r="CV31" s="1411">
        <v>154119</v>
      </c>
      <c r="CW31" s="1411">
        <v>65851</v>
      </c>
      <c r="CX31" s="1411">
        <v>6746</v>
      </c>
      <c r="CY31" s="1411">
        <v>1201</v>
      </c>
      <c r="CZ31" s="1411">
        <v>275</v>
      </c>
      <c r="DA31" s="1411">
        <v>73</v>
      </c>
      <c r="DB31" s="1411">
        <v>6</v>
      </c>
      <c r="DC31" s="1410" t="s">
        <v>551</v>
      </c>
      <c r="DD31" s="1413"/>
      <c r="DE31" s="1409"/>
    </row>
    <row r="32" spans="1:109" s="1107" customFormat="1" ht="14.25" customHeight="1">
      <c r="A32" s="1106"/>
      <c r="B32" s="1638"/>
      <c r="C32" s="1628" t="s">
        <v>541</v>
      </c>
      <c r="D32" s="1628"/>
      <c r="E32" s="1349">
        <f t="shared" si="1"/>
        <v>259191</v>
      </c>
      <c r="F32" s="1351">
        <f t="shared" si="0"/>
        <v>0</v>
      </c>
      <c r="G32" s="1351">
        <f t="shared" si="0"/>
        <v>41774</v>
      </c>
      <c r="H32" s="1351">
        <f t="shared" si="0"/>
        <v>163415</v>
      </c>
      <c r="I32" s="1351">
        <f t="shared" si="0"/>
        <v>45251</v>
      </c>
      <c r="J32" s="1351">
        <f t="shared" si="0"/>
        <v>6926</v>
      </c>
      <c r="K32" s="1351">
        <f t="shared" si="0"/>
        <v>1587</v>
      </c>
      <c r="L32" s="1351">
        <f t="shared" si="0"/>
        <v>225</v>
      </c>
      <c r="M32" s="1351">
        <f t="shared" si="0"/>
        <v>13</v>
      </c>
      <c r="N32" s="228"/>
      <c r="O32" s="1156"/>
      <c r="P32" s="1413"/>
      <c r="Q32" s="1477"/>
      <c r="R32" s="1477"/>
      <c r="S32" s="1419"/>
      <c r="T32" s="1419"/>
      <c r="U32" s="1419"/>
      <c r="V32" s="1419"/>
      <c r="W32" s="1419"/>
      <c r="X32" s="1419"/>
      <c r="Y32" s="1413"/>
      <c r="Z32" s="1413"/>
      <c r="AA32" s="1413"/>
      <c r="AB32" s="1413"/>
      <c r="AC32" s="1413"/>
      <c r="AD32" s="1413"/>
      <c r="AE32" s="1413"/>
      <c r="AF32" s="1413"/>
      <c r="AG32" s="1413"/>
      <c r="AH32" s="1413"/>
      <c r="AI32" s="1413"/>
      <c r="AJ32" s="1413"/>
      <c r="AK32" s="1413"/>
      <c r="AL32" s="1413"/>
      <c r="AM32" s="1412"/>
      <c r="AN32" s="1413">
        <v>3</v>
      </c>
      <c r="AO32" s="1413">
        <v>2015</v>
      </c>
      <c r="AP32" s="1413"/>
      <c r="AQ32" s="1414" t="s">
        <v>541</v>
      </c>
      <c r="AR32" s="1410">
        <v>259191</v>
      </c>
      <c r="AS32" s="1410">
        <v>0</v>
      </c>
      <c r="AT32" s="1410">
        <v>41774</v>
      </c>
      <c r="AU32" s="1410">
        <v>163415</v>
      </c>
      <c r="AV32" s="1410">
        <v>45251</v>
      </c>
      <c r="AW32" s="1410">
        <v>6926</v>
      </c>
      <c r="AX32" s="1410">
        <v>1587</v>
      </c>
      <c r="AY32" s="1410">
        <v>225</v>
      </c>
      <c r="AZ32" s="1410">
        <v>13</v>
      </c>
      <c r="BA32" s="1410">
        <v>342327</v>
      </c>
      <c r="BB32" s="1410">
        <v>0</v>
      </c>
      <c r="BC32" s="1410">
        <v>80414</v>
      </c>
      <c r="BD32" s="1410">
        <v>201587</v>
      </c>
      <c r="BE32" s="1410">
        <v>49730</v>
      </c>
      <c r="BF32" s="1410">
        <v>8972</v>
      </c>
      <c r="BG32" s="1410">
        <v>1351</v>
      </c>
      <c r="BH32" s="1410">
        <v>260</v>
      </c>
      <c r="BI32" s="1410">
        <v>13</v>
      </c>
      <c r="BJ32" s="1410">
        <v>434927</v>
      </c>
      <c r="BK32" s="1410">
        <v>0</v>
      </c>
      <c r="BL32" s="1410">
        <v>133723</v>
      </c>
      <c r="BM32" s="1410">
        <v>238335</v>
      </c>
      <c r="BN32" s="1410">
        <v>51344</v>
      </c>
      <c r="BO32" s="1410">
        <v>9342</v>
      </c>
      <c r="BP32" s="1410">
        <v>1812</v>
      </c>
      <c r="BQ32" s="1410">
        <v>290</v>
      </c>
      <c r="BR32" s="1410">
        <v>81</v>
      </c>
      <c r="BS32" s="1410">
        <v>394846</v>
      </c>
      <c r="BT32" s="1410">
        <v>0</v>
      </c>
      <c r="BU32" s="1410">
        <v>115016</v>
      </c>
      <c r="BV32" s="1410">
        <v>221054</v>
      </c>
      <c r="BW32" s="1410">
        <v>49202</v>
      </c>
      <c r="BX32" s="1410">
        <v>7684</v>
      </c>
      <c r="BY32" s="1410">
        <v>1581</v>
      </c>
      <c r="BZ32" s="1410">
        <v>250</v>
      </c>
      <c r="CA32" s="1410">
        <v>59</v>
      </c>
      <c r="CB32" s="1410">
        <v>513785</v>
      </c>
      <c r="CC32" s="1410">
        <v>0</v>
      </c>
      <c r="CD32" s="1410">
        <v>200289</v>
      </c>
      <c r="CE32" s="1410">
        <v>249659</v>
      </c>
      <c r="CF32" s="1410">
        <v>53649</v>
      </c>
      <c r="CG32" s="1410">
        <v>8170</v>
      </c>
      <c r="CH32" s="1410">
        <v>1759</v>
      </c>
      <c r="CI32" s="1410">
        <v>209</v>
      </c>
      <c r="CJ32" s="1410">
        <v>50</v>
      </c>
      <c r="CK32" s="1411">
        <v>513855</v>
      </c>
      <c r="CL32" s="1411">
        <v>0</v>
      </c>
      <c r="CM32" s="1411">
        <v>193886</v>
      </c>
      <c r="CN32" s="1411">
        <v>255834</v>
      </c>
      <c r="CO32" s="1411">
        <v>54951</v>
      </c>
      <c r="CP32" s="1411">
        <v>7621</v>
      </c>
      <c r="CQ32" s="1411">
        <v>1352</v>
      </c>
      <c r="CR32" s="1411">
        <v>195</v>
      </c>
      <c r="CS32" s="1411">
        <v>16</v>
      </c>
      <c r="CT32" s="1411">
        <v>541335</v>
      </c>
      <c r="CU32" s="1411">
        <v>0</v>
      </c>
      <c r="CV32" s="1411">
        <v>214080</v>
      </c>
      <c r="CW32" s="1411">
        <v>258896</v>
      </c>
      <c r="CX32" s="1411">
        <v>56479</v>
      </c>
      <c r="CY32" s="1411">
        <v>10205</v>
      </c>
      <c r="CZ32" s="1411">
        <v>1468</v>
      </c>
      <c r="DA32" s="1411">
        <v>183</v>
      </c>
      <c r="DB32" s="1411">
        <v>24</v>
      </c>
      <c r="DC32" s="1410" t="s">
        <v>552</v>
      </c>
      <c r="DD32" s="1413"/>
      <c r="DE32" s="1413"/>
    </row>
    <row r="33" spans="1:109" s="1107" customFormat="1" ht="14.25" customHeight="1">
      <c r="A33" s="1106"/>
      <c r="B33" s="1638"/>
      <c r="C33" s="1628" t="s">
        <v>553</v>
      </c>
      <c r="D33" s="1628"/>
      <c r="E33" s="1349">
        <f t="shared" si="1"/>
        <v>495987</v>
      </c>
      <c r="F33" s="1351">
        <f t="shared" si="0"/>
        <v>0</v>
      </c>
      <c r="G33" s="1351">
        <f t="shared" si="0"/>
        <v>0</v>
      </c>
      <c r="H33" s="1351">
        <f t="shared" si="0"/>
        <v>203182</v>
      </c>
      <c r="I33" s="1351">
        <f>INDEX($AR$28:$DB$38,MATCH($C33,$AQ$28:$AQ$38,0),MATCH(I$28,$AR$28:$DB$28,0)+9*($AM$30-1))</f>
        <v>248028</v>
      </c>
      <c r="J33" s="1351">
        <f t="shared" si="0"/>
        <v>40758</v>
      </c>
      <c r="K33" s="1351">
        <f t="shared" si="0"/>
        <v>3601</v>
      </c>
      <c r="L33" s="1351">
        <f t="shared" si="0"/>
        <v>360</v>
      </c>
      <c r="M33" s="1351">
        <f t="shared" si="0"/>
        <v>58</v>
      </c>
      <c r="N33" s="228"/>
      <c r="O33" s="1156"/>
      <c r="P33" s="1413"/>
      <c r="Q33" s="1477"/>
      <c r="R33" s="1477"/>
      <c r="S33" s="1420"/>
      <c r="T33" s="1420"/>
      <c r="U33" s="1420"/>
      <c r="V33" s="1419"/>
      <c r="W33" s="1419"/>
      <c r="X33" s="1419"/>
      <c r="Y33" s="1413"/>
      <c r="Z33" s="1413"/>
      <c r="AA33" s="1413"/>
      <c r="AB33" s="1413"/>
      <c r="AC33" s="1413"/>
      <c r="AD33" s="1413"/>
      <c r="AE33" s="1413"/>
      <c r="AF33" s="1413"/>
      <c r="AG33" s="1413"/>
      <c r="AH33" s="1413"/>
      <c r="AI33" s="1413"/>
      <c r="AJ33" s="1413"/>
      <c r="AK33" s="1413"/>
      <c r="AL33" s="1413"/>
      <c r="AM33" s="1412"/>
      <c r="AN33" s="1413">
        <v>4</v>
      </c>
      <c r="AO33" s="1413">
        <v>2014</v>
      </c>
      <c r="AP33" s="1413"/>
      <c r="AQ33" s="1414" t="s">
        <v>553</v>
      </c>
      <c r="AR33" s="1410">
        <v>495987</v>
      </c>
      <c r="AS33" s="1410">
        <v>0</v>
      </c>
      <c r="AT33" s="1410">
        <v>0</v>
      </c>
      <c r="AU33" s="1410">
        <v>203182</v>
      </c>
      <c r="AV33" s="1410">
        <v>248028</v>
      </c>
      <c r="AW33" s="1410">
        <v>40758</v>
      </c>
      <c r="AX33" s="1410">
        <v>3601</v>
      </c>
      <c r="AY33" s="1410">
        <v>360</v>
      </c>
      <c r="AZ33" s="1410">
        <v>58</v>
      </c>
      <c r="BA33" s="1410">
        <v>430111</v>
      </c>
      <c r="BB33" s="1410">
        <v>0</v>
      </c>
      <c r="BC33" s="1410">
        <v>0</v>
      </c>
      <c r="BD33" s="1410">
        <v>179274</v>
      </c>
      <c r="BE33" s="1410">
        <v>212247</v>
      </c>
      <c r="BF33" s="1410">
        <v>35034</v>
      </c>
      <c r="BG33" s="1410">
        <v>3072</v>
      </c>
      <c r="BH33" s="1410">
        <v>439</v>
      </c>
      <c r="BI33" s="1410">
        <v>45</v>
      </c>
      <c r="BJ33" s="1410">
        <v>396264</v>
      </c>
      <c r="BK33" s="1410">
        <v>0</v>
      </c>
      <c r="BL33" s="1410">
        <v>0</v>
      </c>
      <c r="BM33" s="1410">
        <v>160959</v>
      </c>
      <c r="BN33" s="1410">
        <v>202223</v>
      </c>
      <c r="BO33" s="1410">
        <v>30416</v>
      </c>
      <c r="BP33" s="1410">
        <v>2348</v>
      </c>
      <c r="BQ33" s="1410">
        <v>290</v>
      </c>
      <c r="BR33" s="1410">
        <v>28</v>
      </c>
      <c r="BS33" s="1410">
        <v>374363</v>
      </c>
      <c r="BT33" s="1410">
        <v>0</v>
      </c>
      <c r="BU33" s="1410">
        <v>0</v>
      </c>
      <c r="BV33" s="1410">
        <v>150345</v>
      </c>
      <c r="BW33" s="1410">
        <v>194178</v>
      </c>
      <c r="BX33" s="1410">
        <v>27633</v>
      </c>
      <c r="BY33" s="1410">
        <v>1901</v>
      </c>
      <c r="BZ33" s="1410">
        <v>254</v>
      </c>
      <c r="CA33" s="1410">
        <v>52</v>
      </c>
      <c r="CB33" s="1410">
        <v>358018</v>
      </c>
      <c r="CC33" s="1410">
        <v>0</v>
      </c>
      <c r="CD33" s="1410">
        <v>0</v>
      </c>
      <c r="CE33" s="1410">
        <v>144925</v>
      </c>
      <c r="CF33" s="1410">
        <v>184357</v>
      </c>
      <c r="CG33" s="1410">
        <v>26495</v>
      </c>
      <c r="CH33" s="1410">
        <v>1969</v>
      </c>
      <c r="CI33" s="1410">
        <v>234</v>
      </c>
      <c r="CJ33" s="1410">
        <v>38</v>
      </c>
      <c r="CK33" s="1411">
        <v>360085</v>
      </c>
      <c r="CL33" s="1411">
        <v>0</v>
      </c>
      <c r="CM33" s="1411">
        <v>0</v>
      </c>
      <c r="CN33" s="1411">
        <v>142361</v>
      </c>
      <c r="CO33" s="1411">
        <v>189757</v>
      </c>
      <c r="CP33" s="1411">
        <v>25704</v>
      </c>
      <c r="CQ33" s="1411">
        <v>2022</v>
      </c>
      <c r="CR33" s="1411">
        <v>209</v>
      </c>
      <c r="CS33" s="1411">
        <v>32</v>
      </c>
      <c r="CT33" s="1411">
        <v>381707</v>
      </c>
      <c r="CU33" s="1411">
        <v>0</v>
      </c>
      <c r="CV33" s="1411">
        <v>0</v>
      </c>
      <c r="CW33" s="1411">
        <v>153432</v>
      </c>
      <c r="CX33" s="1411">
        <v>196768</v>
      </c>
      <c r="CY33" s="1411">
        <v>28910</v>
      </c>
      <c r="CZ33" s="1411">
        <v>2344</v>
      </c>
      <c r="DA33" s="1411">
        <v>218</v>
      </c>
      <c r="DB33" s="1411">
        <v>35</v>
      </c>
      <c r="DC33" s="1410" t="s">
        <v>554</v>
      </c>
      <c r="DD33" s="1413"/>
      <c r="DE33" s="1413"/>
    </row>
    <row r="34" spans="1:109" s="1107" customFormat="1" ht="14.25" customHeight="1">
      <c r="A34" s="1106"/>
      <c r="B34" s="1638"/>
      <c r="C34" s="1628" t="s">
        <v>555</v>
      </c>
      <c r="D34" s="1628"/>
      <c r="E34" s="1349">
        <f t="shared" si="1"/>
        <v>332070</v>
      </c>
      <c r="F34" s="1351">
        <f t="shared" si="0"/>
        <v>0</v>
      </c>
      <c r="G34" s="1351">
        <f t="shared" si="0"/>
        <v>0</v>
      </c>
      <c r="H34" s="1351">
        <f t="shared" si="0"/>
        <v>0</v>
      </c>
      <c r="I34" s="1351">
        <f t="shared" si="0"/>
        <v>185644</v>
      </c>
      <c r="J34" s="1351">
        <f t="shared" si="0"/>
        <v>135900</v>
      </c>
      <c r="K34" s="1351">
        <f t="shared" si="0"/>
        <v>9884</v>
      </c>
      <c r="L34" s="1351">
        <f t="shared" si="0"/>
        <v>533</v>
      </c>
      <c r="M34" s="1351">
        <f t="shared" si="0"/>
        <v>109</v>
      </c>
      <c r="N34" s="228"/>
      <c r="O34" s="1157"/>
      <c r="P34" s="1413"/>
      <c r="Q34" s="1477"/>
      <c r="R34" s="1477"/>
      <c r="S34" s="1419"/>
      <c r="T34" s="1419"/>
      <c r="U34" s="1419"/>
      <c r="V34" s="1419"/>
      <c r="W34" s="1419"/>
      <c r="X34" s="1419"/>
      <c r="Y34" s="1413"/>
      <c r="Z34" s="1413"/>
      <c r="AA34" s="1413"/>
      <c r="AB34" s="1413"/>
      <c r="AC34" s="1413"/>
      <c r="AD34" s="1413"/>
      <c r="AE34" s="1413"/>
      <c r="AF34" s="1413"/>
      <c r="AG34" s="1413"/>
      <c r="AH34" s="1413"/>
      <c r="AI34" s="1413"/>
      <c r="AJ34" s="1413"/>
      <c r="AK34" s="1413"/>
      <c r="AL34" s="1413"/>
      <c r="AM34" s="1412"/>
      <c r="AN34" s="1413">
        <v>5</v>
      </c>
      <c r="AO34" s="1413">
        <v>2013</v>
      </c>
      <c r="AP34" s="1413"/>
      <c r="AQ34" s="1414" t="s">
        <v>555</v>
      </c>
      <c r="AR34" s="1410">
        <v>332070</v>
      </c>
      <c r="AS34" s="1410">
        <v>0</v>
      </c>
      <c r="AT34" s="1410">
        <v>0</v>
      </c>
      <c r="AU34" s="1410">
        <v>0</v>
      </c>
      <c r="AV34" s="1410">
        <v>185644</v>
      </c>
      <c r="AW34" s="1410">
        <v>135900</v>
      </c>
      <c r="AX34" s="1410">
        <v>9884</v>
      </c>
      <c r="AY34" s="1410">
        <v>533</v>
      </c>
      <c r="AZ34" s="1410">
        <v>109</v>
      </c>
      <c r="BA34" s="1410">
        <v>303882</v>
      </c>
      <c r="BB34" s="1410">
        <v>0</v>
      </c>
      <c r="BC34" s="1410">
        <v>0</v>
      </c>
      <c r="BD34" s="1410">
        <v>0</v>
      </c>
      <c r="BE34" s="1410">
        <v>172246</v>
      </c>
      <c r="BF34" s="1410">
        <v>122266</v>
      </c>
      <c r="BG34" s="1410">
        <v>8676</v>
      </c>
      <c r="BH34" s="1410">
        <v>584</v>
      </c>
      <c r="BI34" s="1410">
        <v>110</v>
      </c>
      <c r="BJ34" s="1410">
        <v>286618</v>
      </c>
      <c r="BK34" s="1410">
        <v>0</v>
      </c>
      <c r="BL34" s="1410">
        <v>0</v>
      </c>
      <c r="BM34" s="1410">
        <v>0</v>
      </c>
      <c r="BN34" s="1410">
        <v>160161</v>
      </c>
      <c r="BO34" s="1410">
        <v>117907</v>
      </c>
      <c r="BP34" s="1410">
        <v>7924</v>
      </c>
      <c r="BQ34" s="1410">
        <v>520</v>
      </c>
      <c r="BR34" s="1410">
        <v>106</v>
      </c>
      <c r="BS34" s="1410">
        <v>275462</v>
      </c>
      <c r="BT34" s="1410">
        <v>0</v>
      </c>
      <c r="BU34" s="1410">
        <v>0</v>
      </c>
      <c r="BV34" s="1410">
        <v>0</v>
      </c>
      <c r="BW34" s="1410">
        <v>151577</v>
      </c>
      <c r="BX34" s="1410">
        <v>114674</v>
      </c>
      <c r="BY34" s="1410">
        <v>8580</v>
      </c>
      <c r="BZ34" s="1410">
        <v>524</v>
      </c>
      <c r="CA34" s="1410">
        <v>107</v>
      </c>
      <c r="CB34" s="1410">
        <v>268541</v>
      </c>
      <c r="CC34" s="1410">
        <v>0</v>
      </c>
      <c r="CD34" s="1410">
        <v>0</v>
      </c>
      <c r="CE34" s="1410">
        <v>0</v>
      </c>
      <c r="CF34" s="1410">
        <v>147309</v>
      </c>
      <c r="CG34" s="1410">
        <v>112947</v>
      </c>
      <c r="CH34" s="1410">
        <v>7618</v>
      </c>
      <c r="CI34" s="1410">
        <v>569</v>
      </c>
      <c r="CJ34" s="1410">
        <v>98</v>
      </c>
      <c r="CK34" s="1411">
        <v>273272</v>
      </c>
      <c r="CL34" s="1411">
        <v>0</v>
      </c>
      <c r="CM34" s="1411">
        <v>0</v>
      </c>
      <c r="CN34" s="1411">
        <v>0</v>
      </c>
      <c r="CO34" s="1411">
        <v>147889</v>
      </c>
      <c r="CP34" s="1411">
        <v>116761</v>
      </c>
      <c r="CQ34" s="1411">
        <v>8133</v>
      </c>
      <c r="CR34" s="1411">
        <v>395</v>
      </c>
      <c r="CS34" s="1411">
        <v>94</v>
      </c>
      <c r="CT34" s="1411">
        <v>290371</v>
      </c>
      <c r="CU34" s="1411">
        <v>0</v>
      </c>
      <c r="CV34" s="1411">
        <v>0</v>
      </c>
      <c r="CW34" s="1411">
        <v>0</v>
      </c>
      <c r="CX34" s="1411">
        <v>157800</v>
      </c>
      <c r="CY34" s="1411">
        <v>121964</v>
      </c>
      <c r="CZ34" s="1411">
        <v>10107</v>
      </c>
      <c r="DA34" s="1411">
        <v>437</v>
      </c>
      <c r="DB34" s="1411">
        <v>63</v>
      </c>
      <c r="DC34" s="1410" t="s">
        <v>556</v>
      </c>
      <c r="DD34" s="1413"/>
      <c r="DE34" s="1413"/>
    </row>
    <row r="35" spans="1:109" s="1107" customFormat="1" ht="14.25" customHeight="1">
      <c r="A35" s="1106"/>
      <c r="B35" s="1638"/>
      <c r="C35" s="1628" t="s">
        <v>557</v>
      </c>
      <c r="D35" s="1628"/>
      <c r="E35" s="1349">
        <f t="shared" si="1"/>
        <v>301579</v>
      </c>
      <c r="F35" s="1351">
        <f t="shared" si="0"/>
        <v>0</v>
      </c>
      <c r="G35" s="1351">
        <f t="shared" si="0"/>
        <v>0</v>
      </c>
      <c r="H35" s="1351">
        <f t="shared" si="0"/>
        <v>0</v>
      </c>
      <c r="I35" s="1351">
        <f t="shared" si="0"/>
        <v>0</v>
      </c>
      <c r="J35" s="1351">
        <f t="shared" si="0"/>
        <v>200987</v>
      </c>
      <c r="K35" s="1351">
        <f t="shared" si="0"/>
        <v>94868</v>
      </c>
      <c r="L35" s="1351">
        <f t="shared" si="0"/>
        <v>5349</v>
      </c>
      <c r="M35" s="1351">
        <f t="shared" si="0"/>
        <v>375</v>
      </c>
      <c r="N35" s="228"/>
      <c r="O35" s="1157"/>
      <c r="P35" s="1413"/>
      <c r="Q35" s="1477"/>
      <c r="R35" s="1477"/>
      <c r="S35" s="1419"/>
      <c r="T35" s="1419"/>
      <c r="U35" s="1419"/>
      <c r="V35" s="1419"/>
      <c r="W35" s="1419"/>
      <c r="X35" s="1419"/>
      <c r="Y35" s="1413"/>
      <c r="Z35" s="1413"/>
      <c r="AA35" s="1413"/>
      <c r="AB35" s="1413"/>
      <c r="AC35" s="1413"/>
      <c r="AD35" s="1413"/>
      <c r="AE35" s="1413"/>
      <c r="AF35" s="1413"/>
      <c r="AG35" s="1413"/>
      <c r="AH35" s="1413"/>
      <c r="AI35" s="1413"/>
      <c r="AJ35" s="1413"/>
      <c r="AK35" s="1413"/>
      <c r="AL35" s="1413"/>
      <c r="AM35" s="1412"/>
      <c r="AN35" s="1413">
        <v>6</v>
      </c>
      <c r="AO35" s="1413">
        <v>2012</v>
      </c>
      <c r="AP35" s="1413"/>
      <c r="AQ35" s="1414" t="s">
        <v>557</v>
      </c>
      <c r="AR35" s="1410">
        <v>301579</v>
      </c>
      <c r="AS35" s="1410">
        <v>0</v>
      </c>
      <c r="AT35" s="1410">
        <v>0</v>
      </c>
      <c r="AU35" s="1410">
        <v>0</v>
      </c>
      <c r="AV35" s="1410">
        <v>0</v>
      </c>
      <c r="AW35" s="1410">
        <v>200987</v>
      </c>
      <c r="AX35" s="1410">
        <v>94868</v>
      </c>
      <c r="AY35" s="1410">
        <v>5349</v>
      </c>
      <c r="AZ35" s="1410">
        <v>375</v>
      </c>
      <c r="BA35" s="1410">
        <v>282191</v>
      </c>
      <c r="BB35" s="1410">
        <v>0</v>
      </c>
      <c r="BC35" s="1410">
        <v>0</v>
      </c>
      <c r="BD35" s="1410">
        <v>0</v>
      </c>
      <c r="BE35" s="1410">
        <v>0</v>
      </c>
      <c r="BF35" s="1410">
        <v>188869</v>
      </c>
      <c r="BG35" s="1410">
        <v>87870</v>
      </c>
      <c r="BH35" s="1410">
        <v>5064</v>
      </c>
      <c r="BI35" s="1410">
        <v>388</v>
      </c>
      <c r="BJ35" s="1410">
        <v>272248</v>
      </c>
      <c r="BK35" s="1410">
        <v>0</v>
      </c>
      <c r="BL35" s="1410">
        <v>0</v>
      </c>
      <c r="BM35" s="1410">
        <v>0</v>
      </c>
      <c r="BN35" s="1410">
        <v>0</v>
      </c>
      <c r="BO35" s="1410">
        <v>181684</v>
      </c>
      <c r="BP35" s="1410">
        <v>85639</v>
      </c>
      <c r="BQ35" s="1410">
        <v>4572</v>
      </c>
      <c r="BR35" s="1410">
        <v>353</v>
      </c>
      <c r="BS35" s="1410">
        <v>260623</v>
      </c>
      <c r="BT35" s="1410">
        <v>0</v>
      </c>
      <c r="BU35" s="1410">
        <v>0</v>
      </c>
      <c r="BV35" s="1410">
        <v>0</v>
      </c>
      <c r="BW35" s="1410">
        <v>0</v>
      </c>
      <c r="BX35" s="1410">
        <v>172203</v>
      </c>
      <c r="BY35" s="1410">
        <v>83600</v>
      </c>
      <c r="BZ35" s="1410">
        <v>4468</v>
      </c>
      <c r="CA35" s="1410">
        <v>352</v>
      </c>
      <c r="CB35" s="1410">
        <v>257462</v>
      </c>
      <c r="CC35" s="1410">
        <v>0</v>
      </c>
      <c r="CD35" s="1410">
        <v>0</v>
      </c>
      <c r="CE35" s="1410">
        <v>0</v>
      </c>
      <c r="CF35" s="1410">
        <v>0</v>
      </c>
      <c r="CG35" s="1410">
        <v>170203</v>
      </c>
      <c r="CH35" s="1410">
        <v>82647</v>
      </c>
      <c r="CI35" s="1410">
        <v>4280</v>
      </c>
      <c r="CJ35" s="1410">
        <v>332</v>
      </c>
      <c r="CK35" s="1411">
        <v>259037</v>
      </c>
      <c r="CL35" s="1411">
        <v>0</v>
      </c>
      <c r="CM35" s="1411">
        <v>0</v>
      </c>
      <c r="CN35" s="1411">
        <v>0</v>
      </c>
      <c r="CO35" s="1411">
        <v>0</v>
      </c>
      <c r="CP35" s="1411">
        <v>170549</v>
      </c>
      <c r="CQ35" s="1411">
        <v>83920</v>
      </c>
      <c r="CR35" s="1411">
        <v>4244</v>
      </c>
      <c r="CS35" s="1411">
        <v>324</v>
      </c>
      <c r="CT35" s="1411">
        <v>270125</v>
      </c>
      <c r="CU35" s="1411">
        <v>0</v>
      </c>
      <c r="CV35" s="1411">
        <v>0</v>
      </c>
      <c r="CW35" s="1411">
        <v>0</v>
      </c>
      <c r="CX35" s="1411">
        <v>0</v>
      </c>
      <c r="CY35" s="1411">
        <v>179123</v>
      </c>
      <c r="CZ35" s="1411">
        <v>86436</v>
      </c>
      <c r="DA35" s="1411">
        <v>4222</v>
      </c>
      <c r="DB35" s="1411">
        <v>344</v>
      </c>
      <c r="DC35" s="1410" t="s">
        <v>558</v>
      </c>
      <c r="DD35" s="1413"/>
      <c r="DE35" s="1413"/>
    </row>
    <row r="36" spans="1:109" s="1107" customFormat="1" ht="14.25" customHeight="1">
      <c r="A36" s="1106"/>
      <c r="B36" s="1638"/>
      <c r="C36" s="1628" t="s">
        <v>559</v>
      </c>
      <c r="D36" s="1628"/>
      <c r="E36" s="1349">
        <f t="shared" si="1"/>
        <v>164581</v>
      </c>
      <c r="F36" s="1351">
        <f t="shared" si="0"/>
        <v>0</v>
      </c>
      <c r="G36" s="1351">
        <f t="shared" si="0"/>
        <v>0</v>
      </c>
      <c r="H36" s="1351">
        <f t="shared" si="0"/>
        <v>0</v>
      </c>
      <c r="I36" s="1351">
        <f t="shared" si="0"/>
        <v>0</v>
      </c>
      <c r="J36" s="1351">
        <f t="shared" si="0"/>
        <v>0</v>
      </c>
      <c r="K36" s="1351">
        <f t="shared" si="0"/>
        <v>124160</v>
      </c>
      <c r="L36" s="1351">
        <f t="shared" si="0"/>
        <v>35676</v>
      </c>
      <c r="M36" s="1351">
        <f t="shared" si="0"/>
        <v>4745</v>
      </c>
      <c r="N36" s="228"/>
      <c r="O36" s="1157"/>
      <c r="P36" s="1413"/>
      <c r="Q36" s="1477"/>
      <c r="R36" s="1477"/>
      <c r="S36" s="1419"/>
      <c r="T36" s="1419"/>
      <c r="U36" s="1419"/>
      <c r="V36" s="1419"/>
      <c r="W36" s="1419"/>
      <c r="X36" s="1419"/>
      <c r="Y36" s="1413"/>
      <c r="Z36" s="1413"/>
      <c r="AA36" s="1413"/>
      <c r="AB36" s="1413"/>
      <c r="AC36" s="1413"/>
      <c r="AD36" s="1413"/>
      <c r="AE36" s="1413"/>
      <c r="AF36" s="1413"/>
      <c r="AG36" s="1413"/>
      <c r="AH36" s="1413"/>
      <c r="AI36" s="1413"/>
      <c r="AJ36" s="1413"/>
      <c r="AK36" s="1413"/>
      <c r="AL36" s="1413"/>
      <c r="AM36" s="1412"/>
      <c r="AN36" s="1413">
        <v>7</v>
      </c>
      <c r="AO36" s="1413">
        <v>2011</v>
      </c>
      <c r="AP36" s="1413"/>
      <c r="AQ36" s="1414" t="s">
        <v>559</v>
      </c>
      <c r="AR36" s="1410">
        <v>164581</v>
      </c>
      <c r="AS36" s="1410">
        <v>0</v>
      </c>
      <c r="AT36" s="1410">
        <v>0</v>
      </c>
      <c r="AU36" s="1410">
        <v>0</v>
      </c>
      <c r="AV36" s="1410">
        <v>0</v>
      </c>
      <c r="AW36" s="1410">
        <v>0</v>
      </c>
      <c r="AX36" s="1410">
        <v>124160</v>
      </c>
      <c r="AY36" s="1410">
        <v>35676</v>
      </c>
      <c r="AZ36" s="1410">
        <v>4745</v>
      </c>
      <c r="BA36" s="1410">
        <v>155880</v>
      </c>
      <c r="BB36" s="1410">
        <v>0</v>
      </c>
      <c r="BC36" s="1410">
        <v>0</v>
      </c>
      <c r="BD36" s="1410">
        <v>0</v>
      </c>
      <c r="BE36" s="1410">
        <v>0</v>
      </c>
      <c r="BF36" s="1410">
        <v>0</v>
      </c>
      <c r="BG36" s="1410">
        <v>117617</v>
      </c>
      <c r="BH36" s="1410">
        <v>33489</v>
      </c>
      <c r="BI36" s="1410">
        <v>4774</v>
      </c>
      <c r="BJ36" s="1410">
        <v>152155</v>
      </c>
      <c r="BK36" s="1410">
        <v>0</v>
      </c>
      <c r="BL36" s="1410">
        <v>0</v>
      </c>
      <c r="BM36" s="1410">
        <v>0</v>
      </c>
      <c r="BN36" s="1410">
        <v>0</v>
      </c>
      <c r="BO36" s="1410">
        <v>0</v>
      </c>
      <c r="BP36" s="1410">
        <v>113921</v>
      </c>
      <c r="BQ36" s="1410">
        <v>33510</v>
      </c>
      <c r="BR36" s="1410">
        <v>4724</v>
      </c>
      <c r="BS36" s="1410">
        <v>147728</v>
      </c>
      <c r="BT36" s="1410">
        <v>0</v>
      </c>
      <c r="BU36" s="1410">
        <v>0</v>
      </c>
      <c r="BV36" s="1410">
        <v>0</v>
      </c>
      <c r="BW36" s="1410">
        <v>0</v>
      </c>
      <c r="BX36" s="1410">
        <v>0</v>
      </c>
      <c r="BY36" s="1410">
        <v>109529</v>
      </c>
      <c r="BZ36" s="1410">
        <v>33382</v>
      </c>
      <c r="CA36" s="1410">
        <v>4817</v>
      </c>
      <c r="CB36" s="1410">
        <v>146669</v>
      </c>
      <c r="CC36" s="1410">
        <v>0</v>
      </c>
      <c r="CD36" s="1410">
        <v>0</v>
      </c>
      <c r="CE36" s="1410">
        <v>0</v>
      </c>
      <c r="CF36" s="1410">
        <v>0</v>
      </c>
      <c r="CG36" s="1410">
        <v>0</v>
      </c>
      <c r="CH36" s="1410">
        <v>108958</v>
      </c>
      <c r="CI36" s="1410">
        <v>32887</v>
      </c>
      <c r="CJ36" s="1410">
        <v>4824</v>
      </c>
      <c r="CK36" s="1411">
        <v>149231</v>
      </c>
      <c r="CL36" s="1411">
        <v>0</v>
      </c>
      <c r="CM36" s="1411">
        <v>0</v>
      </c>
      <c r="CN36" s="1411">
        <v>0</v>
      </c>
      <c r="CO36" s="1411">
        <v>0</v>
      </c>
      <c r="CP36" s="1411">
        <v>0</v>
      </c>
      <c r="CQ36" s="1411">
        <v>112463</v>
      </c>
      <c r="CR36" s="1411">
        <v>32063</v>
      </c>
      <c r="CS36" s="1411">
        <v>4705</v>
      </c>
      <c r="CT36" s="1411">
        <v>155939</v>
      </c>
      <c r="CU36" s="1411">
        <v>0</v>
      </c>
      <c r="CV36" s="1411">
        <v>0</v>
      </c>
      <c r="CW36" s="1411">
        <v>0</v>
      </c>
      <c r="CX36" s="1411">
        <v>0</v>
      </c>
      <c r="CY36" s="1411">
        <v>0</v>
      </c>
      <c r="CZ36" s="1411">
        <v>117577</v>
      </c>
      <c r="DA36" s="1411">
        <v>33427</v>
      </c>
      <c r="DB36" s="1411">
        <v>4935</v>
      </c>
      <c r="DC36" s="1410" t="s">
        <v>560</v>
      </c>
      <c r="DD36" s="1413"/>
      <c r="DE36" s="1413"/>
    </row>
    <row r="37" spans="1:109" s="1107" customFormat="1" ht="14.25" customHeight="1">
      <c r="A37" s="1106"/>
      <c r="B37" s="1638"/>
      <c r="C37" s="1628" t="s">
        <v>561</v>
      </c>
      <c r="D37" s="1628"/>
      <c r="E37" s="1349">
        <f t="shared" si="1"/>
        <v>53023</v>
      </c>
      <c r="F37" s="1351">
        <f t="shared" si="0"/>
        <v>0</v>
      </c>
      <c r="G37" s="1351">
        <f t="shared" si="0"/>
        <v>0</v>
      </c>
      <c r="H37" s="1351">
        <f t="shared" si="0"/>
        <v>0</v>
      </c>
      <c r="I37" s="1351">
        <f t="shared" si="0"/>
        <v>0</v>
      </c>
      <c r="J37" s="1351">
        <f t="shared" si="0"/>
        <v>0</v>
      </c>
      <c r="K37" s="1351">
        <f t="shared" si="0"/>
        <v>0</v>
      </c>
      <c r="L37" s="1351">
        <f t="shared" si="0"/>
        <v>40888</v>
      </c>
      <c r="M37" s="1351">
        <f t="shared" si="0"/>
        <v>12135</v>
      </c>
      <c r="N37" s="228"/>
      <c r="O37" s="1157"/>
      <c r="P37" s="1413"/>
      <c r="Q37" s="1477"/>
      <c r="R37" s="1477"/>
      <c r="S37" s="1419"/>
      <c r="T37" s="1419"/>
      <c r="U37" s="1419"/>
      <c r="V37" s="1419"/>
      <c r="W37" s="1419"/>
      <c r="X37" s="1419"/>
      <c r="Y37" s="1413"/>
      <c r="Z37" s="1413"/>
      <c r="AA37" s="1413"/>
      <c r="AB37" s="1413"/>
      <c r="AC37" s="1413"/>
      <c r="AD37" s="1413"/>
      <c r="AE37" s="1413"/>
      <c r="AF37" s="1413"/>
      <c r="AG37" s="1413"/>
      <c r="AH37" s="1413"/>
      <c r="AI37" s="1413"/>
      <c r="AJ37" s="1413"/>
      <c r="AK37" s="1413"/>
      <c r="AL37" s="1413"/>
      <c r="AM37" s="1412"/>
      <c r="AN37" s="1413"/>
      <c r="AO37" s="1413"/>
      <c r="AP37" s="1413"/>
      <c r="AQ37" s="1414" t="s">
        <v>561</v>
      </c>
      <c r="AR37" s="1410">
        <v>53023</v>
      </c>
      <c r="AS37" s="1410">
        <v>0</v>
      </c>
      <c r="AT37" s="1410">
        <v>0</v>
      </c>
      <c r="AU37" s="1410">
        <v>0</v>
      </c>
      <c r="AV37" s="1410">
        <v>0</v>
      </c>
      <c r="AW37" s="1410">
        <v>0</v>
      </c>
      <c r="AX37" s="1410">
        <v>0</v>
      </c>
      <c r="AY37" s="1410">
        <v>40888</v>
      </c>
      <c r="AZ37" s="1410">
        <v>12135</v>
      </c>
      <c r="BA37" s="1410">
        <v>50132</v>
      </c>
      <c r="BB37" s="1410">
        <v>0</v>
      </c>
      <c r="BC37" s="1410">
        <v>0</v>
      </c>
      <c r="BD37" s="1410">
        <v>0</v>
      </c>
      <c r="BE37" s="1410">
        <v>0</v>
      </c>
      <c r="BF37" s="1410">
        <v>0</v>
      </c>
      <c r="BG37" s="1410">
        <v>0</v>
      </c>
      <c r="BH37" s="1410">
        <v>39051</v>
      </c>
      <c r="BI37" s="1410">
        <v>11081</v>
      </c>
      <c r="BJ37" s="1410">
        <v>47598</v>
      </c>
      <c r="BK37" s="1410">
        <v>0</v>
      </c>
      <c r="BL37" s="1410">
        <v>0</v>
      </c>
      <c r="BM37" s="1410">
        <v>0</v>
      </c>
      <c r="BN37" s="1410">
        <v>0</v>
      </c>
      <c r="BO37" s="1410">
        <v>0</v>
      </c>
      <c r="BP37" s="1410">
        <v>0</v>
      </c>
      <c r="BQ37" s="1410">
        <v>37005</v>
      </c>
      <c r="BR37" s="1410">
        <v>10593</v>
      </c>
      <c r="BS37" s="1410">
        <v>45110</v>
      </c>
      <c r="BT37" s="1410">
        <v>0</v>
      </c>
      <c r="BU37" s="1410">
        <v>0</v>
      </c>
      <c r="BV37" s="1410">
        <v>0</v>
      </c>
      <c r="BW37" s="1410">
        <v>0</v>
      </c>
      <c r="BX37" s="1410">
        <v>0</v>
      </c>
      <c r="BY37" s="1410">
        <v>0</v>
      </c>
      <c r="BZ37" s="1410">
        <v>35022</v>
      </c>
      <c r="CA37" s="1410">
        <v>10088</v>
      </c>
      <c r="CB37" s="1410">
        <v>44890</v>
      </c>
      <c r="CC37" s="1410">
        <v>0</v>
      </c>
      <c r="CD37" s="1410">
        <v>0</v>
      </c>
      <c r="CE37" s="1410">
        <v>0</v>
      </c>
      <c r="CF37" s="1410">
        <v>0</v>
      </c>
      <c r="CG37" s="1410">
        <v>0</v>
      </c>
      <c r="CH37" s="1410">
        <v>0</v>
      </c>
      <c r="CI37" s="1410">
        <v>35386</v>
      </c>
      <c r="CJ37" s="1410">
        <v>9504</v>
      </c>
      <c r="CK37" s="1411">
        <v>45270</v>
      </c>
      <c r="CL37" s="1411">
        <v>0</v>
      </c>
      <c r="CM37" s="1411">
        <v>0</v>
      </c>
      <c r="CN37" s="1411">
        <v>0</v>
      </c>
      <c r="CO37" s="1411">
        <v>0</v>
      </c>
      <c r="CP37" s="1411">
        <v>0</v>
      </c>
      <c r="CQ37" s="1411">
        <v>0</v>
      </c>
      <c r="CR37" s="1411">
        <v>35682</v>
      </c>
      <c r="CS37" s="1411">
        <v>9588</v>
      </c>
      <c r="CT37" s="1411">
        <v>46762</v>
      </c>
      <c r="CU37" s="1411">
        <v>0</v>
      </c>
      <c r="CV37" s="1411">
        <v>0</v>
      </c>
      <c r="CW37" s="1411">
        <v>0</v>
      </c>
      <c r="CX37" s="1411">
        <v>0</v>
      </c>
      <c r="CY37" s="1411">
        <v>0</v>
      </c>
      <c r="CZ37" s="1411">
        <v>0</v>
      </c>
      <c r="DA37" s="1411">
        <v>36713</v>
      </c>
      <c r="DB37" s="1411">
        <v>10049</v>
      </c>
      <c r="DC37" s="1410" t="s">
        <v>562</v>
      </c>
      <c r="DD37" s="1413"/>
      <c r="DE37" s="1413"/>
    </row>
    <row r="38" spans="1:109" s="1107" customFormat="1" ht="14.25" customHeight="1">
      <c r="A38" s="1106"/>
      <c r="B38" s="1638"/>
      <c r="C38" s="1628" t="s">
        <v>547</v>
      </c>
      <c r="D38" s="1628"/>
      <c r="E38" s="1349">
        <f t="shared" si="1"/>
        <v>26051</v>
      </c>
      <c r="F38" s="1351">
        <f t="shared" si="0"/>
        <v>0</v>
      </c>
      <c r="G38" s="1351">
        <f t="shared" si="0"/>
        <v>0</v>
      </c>
      <c r="H38" s="1351">
        <f t="shared" si="0"/>
        <v>0</v>
      </c>
      <c r="I38" s="1351">
        <f t="shared" si="0"/>
        <v>0</v>
      </c>
      <c r="J38" s="1351">
        <f t="shared" si="0"/>
        <v>0</v>
      </c>
      <c r="K38" s="1351">
        <f t="shared" si="0"/>
        <v>0</v>
      </c>
      <c r="L38" s="1351">
        <f t="shared" si="0"/>
        <v>0</v>
      </c>
      <c r="M38" s="1351">
        <f t="shared" si="0"/>
        <v>26051</v>
      </c>
      <c r="N38" s="228"/>
      <c r="O38" s="1157"/>
      <c r="P38" s="1413"/>
      <c r="Q38" s="1477"/>
      <c r="R38" s="1477"/>
      <c r="S38" s="1419"/>
      <c r="T38" s="1419"/>
      <c r="U38" s="1419"/>
      <c r="V38" s="1419"/>
      <c r="W38" s="1419"/>
      <c r="X38" s="1419"/>
      <c r="Y38" s="1413"/>
      <c r="Z38" s="1413"/>
      <c r="AA38" s="1413"/>
      <c r="AB38" s="1413"/>
      <c r="AC38" s="1413"/>
      <c r="AD38" s="1413"/>
      <c r="AE38" s="1413"/>
      <c r="AF38" s="1413"/>
      <c r="AG38" s="1413"/>
      <c r="AH38" s="1413"/>
      <c r="AI38" s="1413"/>
      <c r="AJ38" s="1413"/>
      <c r="AK38" s="1413"/>
      <c r="AL38" s="1413"/>
      <c r="AM38" s="1413"/>
      <c r="AN38" s="1413"/>
      <c r="AO38" s="1412"/>
      <c r="AP38" s="1412"/>
      <c r="AQ38" s="1414" t="s">
        <v>547</v>
      </c>
      <c r="AR38" s="1410">
        <v>26051</v>
      </c>
      <c r="AS38" s="1410">
        <v>0</v>
      </c>
      <c r="AT38" s="1410">
        <v>0</v>
      </c>
      <c r="AU38" s="1410">
        <v>0</v>
      </c>
      <c r="AV38" s="1410">
        <v>0</v>
      </c>
      <c r="AW38" s="1410">
        <v>0</v>
      </c>
      <c r="AX38" s="1410">
        <v>0</v>
      </c>
      <c r="AY38" s="1410">
        <v>0</v>
      </c>
      <c r="AZ38" s="1410">
        <v>26051</v>
      </c>
      <c r="BA38" s="1410">
        <v>24990</v>
      </c>
      <c r="BB38" s="1410">
        <v>0</v>
      </c>
      <c r="BC38" s="1410">
        <v>0</v>
      </c>
      <c r="BD38" s="1410">
        <v>0</v>
      </c>
      <c r="BE38" s="1410">
        <v>0</v>
      </c>
      <c r="BF38" s="1410">
        <v>0</v>
      </c>
      <c r="BG38" s="1410">
        <v>0</v>
      </c>
      <c r="BH38" s="1410">
        <v>0</v>
      </c>
      <c r="BI38" s="1410">
        <v>24990</v>
      </c>
      <c r="BJ38" s="1410">
        <v>23662</v>
      </c>
      <c r="BK38" s="1410">
        <v>0</v>
      </c>
      <c r="BL38" s="1410">
        <v>0</v>
      </c>
      <c r="BM38" s="1410">
        <v>0</v>
      </c>
      <c r="BN38" s="1410">
        <v>0</v>
      </c>
      <c r="BO38" s="1410">
        <v>0</v>
      </c>
      <c r="BP38" s="1410">
        <v>0</v>
      </c>
      <c r="BQ38" s="1410">
        <v>0</v>
      </c>
      <c r="BR38" s="1410">
        <v>23662</v>
      </c>
      <c r="BS38" s="1410">
        <v>22841</v>
      </c>
      <c r="BT38" s="1410">
        <v>0</v>
      </c>
      <c r="BU38" s="1410">
        <v>0</v>
      </c>
      <c r="BV38" s="1410">
        <v>0</v>
      </c>
      <c r="BW38" s="1410">
        <v>0</v>
      </c>
      <c r="BX38" s="1410">
        <v>0</v>
      </c>
      <c r="BY38" s="1410">
        <v>0</v>
      </c>
      <c r="BZ38" s="1410">
        <v>0</v>
      </c>
      <c r="CA38" s="1410">
        <v>22841</v>
      </c>
      <c r="CB38" s="1410">
        <v>23606</v>
      </c>
      <c r="CC38" s="1410">
        <v>0</v>
      </c>
      <c r="CD38" s="1410">
        <v>0</v>
      </c>
      <c r="CE38" s="1410">
        <v>0</v>
      </c>
      <c r="CF38" s="1410">
        <v>0</v>
      </c>
      <c r="CG38" s="1410">
        <v>0</v>
      </c>
      <c r="CH38" s="1410">
        <v>0</v>
      </c>
      <c r="CI38" s="1410">
        <v>0</v>
      </c>
      <c r="CJ38" s="1410">
        <v>23606</v>
      </c>
      <c r="CK38" s="1411">
        <v>24377</v>
      </c>
      <c r="CL38" s="1411">
        <v>0</v>
      </c>
      <c r="CM38" s="1411">
        <v>0</v>
      </c>
      <c r="CN38" s="1411">
        <v>0</v>
      </c>
      <c r="CO38" s="1411">
        <v>0</v>
      </c>
      <c r="CP38" s="1411">
        <v>0</v>
      </c>
      <c r="CQ38" s="1411">
        <v>0</v>
      </c>
      <c r="CR38" s="1411">
        <v>0</v>
      </c>
      <c r="CS38" s="1411">
        <v>24377</v>
      </c>
      <c r="CT38" s="1411">
        <v>25397</v>
      </c>
      <c r="CU38" s="1411">
        <v>0</v>
      </c>
      <c r="CV38" s="1411">
        <v>0</v>
      </c>
      <c r="CW38" s="1411">
        <v>0</v>
      </c>
      <c r="CX38" s="1411">
        <v>0</v>
      </c>
      <c r="CY38" s="1411">
        <v>0</v>
      </c>
      <c r="CZ38" s="1411">
        <v>0</v>
      </c>
      <c r="DA38" s="1411">
        <v>0</v>
      </c>
      <c r="DB38" s="1411">
        <v>25397</v>
      </c>
      <c r="DC38" s="1410" t="s">
        <v>563</v>
      </c>
      <c r="DD38" s="1413"/>
      <c r="DE38" s="1413"/>
    </row>
    <row r="39" spans="1:109" s="1107" customFormat="1" ht="6.75" customHeight="1">
      <c r="A39" s="1106"/>
      <c r="B39" s="1638"/>
      <c r="C39" s="195"/>
      <c r="E39" s="1352"/>
      <c r="F39" s="1352"/>
      <c r="G39" s="1352"/>
      <c r="H39" s="1353"/>
      <c r="I39" s="1352"/>
      <c r="J39" s="1354"/>
      <c r="K39" s="1354"/>
      <c r="L39" s="1354"/>
      <c r="M39" s="1354"/>
      <c r="N39" s="228"/>
      <c r="O39" s="1157"/>
      <c r="P39" s="1413"/>
      <c r="Q39" s="1477"/>
      <c r="R39" s="1477"/>
      <c r="S39" s="1419"/>
      <c r="T39" s="1419"/>
      <c r="U39" s="1419"/>
      <c r="V39" s="1419"/>
      <c r="W39" s="1419"/>
      <c r="X39" s="1419"/>
      <c r="Y39" s="1413"/>
      <c r="Z39" s="1413"/>
      <c r="AA39" s="1413"/>
      <c r="AB39" s="1413"/>
      <c r="AC39" s="1413"/>
      <c r="AD39" s="1413"/>
      <c r="AE39" s="1413"/>
      <c r="AF39" s="1413"/>
      <c r="AG39" s="1413"/>
      <c r="AH39" s="1413"/>
      <c r="AI39" s="1413"/>
      <c r="AJ39" s="1413"/>
      <c r="AK39" s="1413"/>
      <c r="AL39" s="1413"/>
      <c r="AM39" s="1413"/>
      <c r="AN39" s="1413"/>
      <c r="AO39" s="1413"/>
      <c r="AP39" s="1413"/>
      <c r="AQ39" s="1413"/>
      <c r="AR39" s="1413"/>
      <c r="AS39" s="1413"/>
      <c r="AT39" s="1413"/>
      <c r="AU39" s="1413"/>
      <c r="AV39" s="1413"/>
      <c r="AW39" s="1413"/>
      <c r="AX39" s="1413"/>
      <c r="AY39" s="1413"/>
      <c r="AZ39" s="1413"/>
      <c r="BA39" s="1413"/>
      <c r="BB39" s="1413"/>
      <c r="BC39" s="1413"/>
      <c r="BD39" s="1413"/>
      <c r="BE39" s="1413"/>
      <c r="BF39" s="1413"/>
      <c r="BG39" s="1413"/>
      <c r="BH39" s="1413"/>
      <c r="BI39" s="1413"/>
      <c r="BJ39" s="1413"/>
      <c r="BK39" s="1413"/>
      <c r="BL39" s="1413"/>
      <c r="BM39" s="1413"/>
      <c r="BN39" s="1413"/>
      <c r="BO39" s="1413"/>
      <c r="BP39" s="1413"/>
      <c r="BQ39" s="1413"/>
      <c r="BR39" s="1413"/>
      <c r="BS39" s="1413"/>
      <c r="BT39" s="1413"/>
      <c r="BU39" s="1413"/>
      <c r="BV39" s="1413"/>
      <c r="BW39" s="1413"/>
      <c r="BX39" s="1413"/>
      <c r="BY39" s="1413"/>
      <c r="BZ39" s="1413"/>
      <c r="CA39" s="1413"/>
      <c r="CB39" s="1413"/>
      <c r="CC39" s="1413"/>
      <c r="CD39" s="1413"/>
      <c r="CE39" s="1413"/>
      <c r="CF39" s="1413"/>
      <c r="CG39" s="1413"/>
      <c r="CH39" s="1413"/>
      <c r="CI39" s="1413"/>
      <c r="CJ39" s="1413"/>
      <c r="CK39" s="1413"/>
      <c r="CL39" s="1413"/>
      <c r="CM39" s="1413"/>
      <c r="CN39" s="1413"/>
      <c r="CO39" s="1413"/>
      <c r="CP39" s="1413"/>
      <c r="CQ39" s="1413"/>
      <c r="CR39" s="1413"/>
      <c r="CS39" s="1413"/>
      <c r="CT39" s="1413"/>
      <c r="CU39" s="1413"/>
      <c r="CV39" s="1413"/>
      <c r="CW39" s="1413"/>
      <c r="CX39" s="1413"/>
      <c r="CY39" s="1413"/>
      <c r="CZ39" s="1413"/>
      <c r="DA39" s="1413"/>
      <c r="DB39" s="1413"/>
      <c r="DC39" s="1413"/>
      <c r="DD39" s="1413"/>
      <c r="DE39" s="1413"/>
    </row>
    <row r="40" spans="1:109" s="1107" customFormat="1" ht="13.5" customHeight="1">
      <c r="A40" s="1106"/>
      <c r="B40" s="1638"/>
      <c r="C40" s="1148" t="s">
        <v>564</v>
      </c>
      <c r="D40" s="1348"/>
      <c r="E40" s="1355">
        <f>+E30/$E$30*100</f>
        <v>100</v>
      </c>
      <c r="F40" s="1356">
        <f>+F30/$E30*100</f>
        <v>5.5496324245066591</v>
      </c>
      <c r="G40" s="1355">
        <f t="shared" ref="G40:M40" si="2">+G30/$E30*100</f>
        <v>3.1486301463031605</v>
      </c>
      <c r="H40" s="1355">
        <f t="shared" si="2"/>
        <v>31.825147295213803</v>
      </c>
      <c r="I40" s="1355">
        <f t="shared" si="2"/>
        <v>24.184699121880836</v>
      </c>
      <c r="J40" s="1355">
        <f t="shared" si="2"/>
        <v>18.309823480271284</v>
      </c>
      <c r="K40" s="1355">
        <f t="shared" si="2"/>
        <v>11.032658940694006</v>
      </c>
      <c r="L40" s="1355">
        <f t="shared" si="2"/>
        <v>3.9048886391427917</v>
      </c>
      <c r="M40" s="1355">
        <f t="shared" si="2"/>
        <v>2.0445199519874593</v>
      </c>
      <c r="N40" s="228"/>
      <c r="O40" s="1157"/>
      <c r="P40" s="1413"/>
      <c r="Q40" s="1477"/>
      <c r="R40" s="1477"/>
      <c r="S40" s="1419"/>
      <c r="T40" s="1419"/>
      <c r="U40" s="1419"/>
      <c r="V40" s="1419"/>
      <c r="W40" s="1419"/>
      <c r="X40" s="1419"/>
      <c r="Y40" s="1413"/>
      <c r="Z40" s="1413"/>
      <c r="AA40" s="1413"/>
      <c r="AB40" s="1413"/>
      <c r="AC40" s="1413"/>
      <c r="AD40" s="1413"/>
      <c r="AE40" s="1413"/>
      <c r="AF40" s="1413"/>
      <c r="AG40" s="1413"/>
      <c r="AH40" s="1413"/>
      <c r="AI40" s="1413"/>
      <c r="AJ40" s="1413"/>
      <c r="AK40" s="1413"/>
      <c r="AL40" s="1413"/>
      <c r="AM40" s="1413"/>
      <c r="AN40" s="1413"/>
      <c r="AO40" s="1413"/>
      <c r="AP40" s="1413"/>
      <c r="AQ40" s="1413"/>
      <c r="AR40" s="1413"/>
      <c r="AS40" s="1413"/>
      <c r="AT40" s="1413"/>
      <c r="AU40" s="1413"/>
      <c r="AV40" s="1413"/>
      <c r="AW40" s="1413"/>
      <c r="AX40" s="1413"/>
      <c r="AY40" s="1413"/>
      <c r="AZ40" s="1413"/>
      <c r="BA40" s="1413"/>
      <c r="BB40" s="1413"/>
      <c r="BC40" s="1413"/>
      <c r="BD40" s="1413"/>
      <c r="BE40" s="1413"/>
      <c r="BF40" s="1413"/>
      <c r="BG40" s="1413"/>
      <c r="BH40" s="1413"/>
      <c r="BI40" s="1413"/>
      <c r="BJ40" s="1413"/>
      <c r="BK40" s="1413"/>
      <c r="BL40" s="1413"/>
      <c r="BM40" s="1413"/>
      <c r="BN40" s="1413"/>
      <c r="BO40" s="1413"/>
      <c r="BP40" s="1413"/>
      <c r="BQ40" s="1413"/>
      <c r="BR40" s="1413"/>
      <c r="BS40" s="1413"/>
      <c r="BT40" s="1413"/>
      <c r="BU40" s="1413"/>
      <c r="BV40" s="1413"/>
      <c r="BW40" s="1413"/>
      <c r="BX40" s="1413"/>
      <c r="BY40" s="1413"/>
      <c r="BZ40" s="1413"/>
      <c r="CA40" s="1413"/>
      <c r="CB40" s="1413"/>
      <c r="CC40" s="1413"/>
      <c r="CD40" s="1413"/>
      <c r="CE40" s="1413"/>
      <c r="CF40" s="1413"/>
      <c r="CG40" s="1413"/>
      <c r="CH40" s="1413"/>
      <c r="CI40" s="1413"/>
      <c r="CJ40" s="1413"/>
      <c r="CK40" s="1413"/>
      <c r="CL40" s="1413"/>
      <c r="CM40" s="1413"/>
      <c r="CN40" s="1413"/>
      <c r="CO40" s="1413"/>
      <c r="CP40" s="1413"/>
      <c r="CQ40" s="1413"/>
      <c r="CR40" s="1413"/>
      <c r="CS40" s="1413"/>
      <c r="CT40" s="1413"/>
      <c r="CU40" s="1413"/>
      <c r="CV40" s="1413"/>
      <c r="CW40" s="1413"/>
      <c r="CX40" s="1413"/>
      <c r="CY40" s="1413"/>
      <c r="CZ40" s="1413"/>
      <c r="DA40" s="1413"/>
      <c r="DB40" s="1413"/>
      <c r="DC40" s="1413"/>
      <c r="DD40" s="1413"/>
      <c r="DE40" s="1413"/>
    </row>
    <row r="41" spans="1:109" s="1107" customFormat="1" ht="14.25" customHeight="1">
      <c r="A41" s="1106"/>
      <c r="B41" s="1638"/>
      <c r="C41" s="1628" t="s">
        <v>550</v>
      </c>
      <c r="D41" s="1628"/>
      <c r="E41" s="1356">
        <f>+E31/$E$30*100</f>
        <v>23.427502517656428</v>
      </c>
      <c r="F41" s="1357">
        <f>+F31/$E$30*100</f>
        <v>5.5496324245066591</v>
      </c>
      <c r="G41" s="1357">
        <f t="shared" ref="E41:M42" si="3">+G31/$E$30*100</f>
        <v>1.1891968969151614</v>
      </c>
      <c r="H41" s="1357">
        <f t="shared" si="3"/>
        <v>14.629706328921552</v>
      </c>
      <c r="I41" s="1357">
        <f t="shared" si="3"/>
        <v>1.7205431852540147</v>
      </c>
      <c r="J41" s="1357">
        <f t="shared" si="3"/>
        <v>0.27130181247810092</v>
      </c>
      <c r="K41" s="1357">
        <f t="shared" si="3"/>
        <v>5.2065181855237216E-2</v>
      </c>
      <c r="L41" s="1357">
        <f t="shared" si="3"/>
        <v>1.0272319663330587E-2</v>
      </c>
      <c r="M41" s="1357">
        <f t="shared" si="3"/>
        <v>4.7843680623731498E-3</v>
      </c>
      <c r="N41" s="228"/>
      <c r="O41" s="1157"/>
      <c r="P41" s="1412"/>
      <c r="Q41" s="1478"/>
      <c r="R41" s="1479"/>
      <c r="S41" s="1421"/>
      <c r="T41" s="1422"/>
      <c r="U41" s="1422"/>
      <c r="V41" s="1422"/>
      <c r="W41" s="1422"/>
      <c r="X41" s="1422"/>
      <c r="Y41" s="1423"/>
      <c r="Z41" s="1423"/>
      <c r="AA41" s="1423"/>
      <c r="AB41" s="1423"/>
      <c r="AC41" s="1423"/>
      <c r="AD41" s="1413"/>
      <c r="AE41" s="1413"/>
      <c r="AF41" s="1413"/>
      <c r="AG41" s="1413"/>
      <c r="AH41" s="1413"/>
      <c r="AI41" s="1413"/>
      <c r="AJ41" s="1413"/>
      <c r="AK41" s="1413"/>
      <c r="AL41" s="1413"/>
      <c r="AM41" s="1413"/>
      <c r="AN41" s="1413"/>
      <c r="AO41" s="1413"/>
      <c r="AP41" s="1413"/>
      <c r="AQ41" s="1413"/>
      <c r="AR41" s="1413"/>
      <c r="AS41" s="1413"/>
      <c r="AT41" s="1413"/>
      <c r="AU41" s="1413"/>
      <c r="AV41" s="1413"/>
      <c r="AW41" s="1413"/>
      <c r="AX41" s="1413"/>
      <c r="AY41" s="1413"/>
      <c r="AZ41" s="1413"/>
      <c r="BA41" s="1413"/>
      <c r="BB41" s="1413"/>
      <c r="BC41" s="1413"/>
      <c r="BD41" s="1413"/>
      <c r="BE41" s="1413"/>
      <c r="BF41" s="1413"/>
      <c r="BG41" s="1413"/>
      <c r="BH41" s="1413"/>
      <c r="BI41" s="1413"/>
      <c r="BJ41" s="1413"/>
      <c r="BK41" s="1413"/>
      <c r="BL41" s="1413"/>
      <c r="BM41" s="1413"/>
      <c r="BN41" s="1413"/>
      <c r="BO41" s="1413"/>
      <c r="BP41" s="1413"/>
      <c r="BQ41" s="1413"/>
      <c r="BR41" s="1413"/>
      <c r="BS41" s="1413"/>
      <c r="BT41" s="1413"/>
      <c r="BU41" s="1413"/>
      <c r="BV41" s="1413"/>
      <c r="BW41" s="1413"/>
      <c r="BX41" s="1413"/>
      <c r="BY41" s="1413"/>
      <c r="BZ41" s="1413"/>
      <c r="CA41" s="1413"/>
      <c r="CB41" s="1413"/>
      <c r="CC41" s="1413"/>
      <c r="CD41" s="1413"/>
      <c r="CE41" s="1413"/>
      <c r="CF41" s="1413"/>
      <c r="CG41" s="1413"/>
      <c r="CH41" s="1413"/>
      <c r="CI41" s="1413"/>
      <c r="CJ41" s="1413"/>
      <c r="CK41" s="1413"/>
      <c r="CL41" s="1413"/>
      <c r="CM41" s="1413"/>
      <c r="CN41" s="1413"/>
      <c r="CO41" s="1413"/>
      <c r="CP41" s="1413"/>
      <c r="CQ41" s="1413"/>
      <c r="CR41" s="1413"/>
      <c r="CS41" s="1413"/>
      <c r="CT41" s="1413"/>
      <c r="CU41" s="1413"/>
      <c r="CV41" s="1413"/>
      <c r="CW41" s="1413"/>
      <c r="CX41" s="1413"/>
      <c r="CY41" s="1413"/>
      <c r="CZ41" s="1413"/>
      <c r="DA41" s="1413"/>
      <c r="DB41" s="1413"/>
      <c r="DC41" s="1413"/>
      <c r="DD41" s="1413"/>
      <c r="DE41" s="1413"/>
    </row>
    <row r="42" spans="1:109" s="1107" customFormat="1" ht="14.25" customHeight="1">
      <c r="A42" s="1106"/>
      <c r="B42" s="1638"/>
      <c r="C42" s="1628" t="s">
        <v>541</v>
      </c>
      <c r="D42" s="1628"/>
      <c r="E42" s="1355">
        <f t="shared" si="3"/>
        <v>12.157501396613323</v>
      </c>
      <c r="F42" s="1357">
        <f t="shared" si="3"/>
        <v>0</v>
      </c>
      <c r="G42" s="1357">
        <f>+G32/$E$30*100</f>
        <v>1.9594332493879996</v>
      </c>
      <c r="H42" s="1357">
        <f>+H32/$E$30*100</f>
        <v>7.6650735971834134</v>
      </c>
      <c r="I42" s="1357">
        <f t="shared" si="3"/>
        <v>2.1225239136318375</v>
      </c>
      <c r="J42" s="1357">
        <f t="shared" si="3"/>
        <v>0.32486797254898464</v>
      </c>
      <c r="K42" s="1357">
        <f t="shared" si="3"/>
        <v>7.4439138382217537E-2</v>
      </c>
      <c r="L42" s="1357">
        <f t="shared" si="3"/>
        <v>1.0553753078764301E-2</v>
      </c>
      <c r="M42" s="1357">
        <f t="shared" si="3"/>
        <v>6.097724001063818E-4</v>
      </c>
      <c r="N42" s="228"/>
      <c r="O42" s="1157"/>
      <c r="P42" s="1412"/>
      <c r="Q42" s="1479"/>
      <c r="R42" s="1479"/>
      <c r="S42" s="1421"/>
      <c r="T42" s="1421"/>
      <c r="U42" s="1421"/>
      <c r="V42" s="1421"/>
      <c r="W42" s="1421"/>
      <c r="X42" s="1421"/>
      <c r="Y42" s="1424"/>
      <c r="Z42" s="1424"/>
      <c r="AA42" s="1424"/>
      <c r="AB42" s="1424"/>
      <c r="AC42" s="1424"/>
      <c r="AD42" s="1413"/>
      <c r="AE42" s="1413"/>
      <c r="AF42" s="1413"/>
      <c r="AG42" s="1413"/>
      <c r="AH42" s="1413"/>
      <c r="AI42" s="1413"/>
      <c r="AJ42" s="1413"/>
      <c r="AK42" s="1413"/>
      <c r="AL42" s="1413"/>
      <c r="AM42" s="1413"/>
      <c r="AN42" s="1413"/>
      <c r="AO42" s="1413"/>
      <c r="AP42" s="1413"/>
      <c r="AQ42" s="1413"/>
      <c r="AR42" s="1413"/>
      <c r="AS42" s="1413"/>
      <c r="AT42" s="1413"/>
      <c r="AU42" s="1413"/>
      <c r="AV42" s="1413"/>
      <c r="AW42" s="1413"/>
      <c r="AX42" s="1413"/>
      <c r="AY42" s="1413"/>
      <c r="AZ42" s="1413"/>
      <c r="BA42" s="1413"/>
      <c r="BB42" s="1413"/>
      <c r="BC42" s="1413"/>
      <c r="BD42" s="1413"/>
      <c r="BE42" s="1413"/>
      <c r="BF42" s="1413"/>
      <c r="BG42" s="1413"/>
      <c r="BH42" s="1413"/>
      <c r="BI42" s="1413"/>
      <c r="BJ42" s="1413"/>
      <c r="BK42" s="1413"/>
      <c r="BL42" s="1413"/>
      <c r="BM42" s="1413"/>
      <c r="BN42" s="1413"/>
      <c r="BO42" s="1413"/>
      <c r="BP42" s="1413"/>
      <c r="BQ42" s="1413"/>
      <c r="BR42" s="1413"/>
      <c r="BS42" s="1413"/>
      <c r="BT42" s="1413"/>
      <c r="BU42" s="1413"/>
      <c r="BV42" s="1413"/>
      <c r="BW42" s="1413"/>
      <c r="BX42" s="1413"/>
      <c r="BY42" s="1413"/>
      <c r="BZ42" s="1413"/>
      <c r="CA42" s="1413"/>
      <c r="CB42" s="1413"/>
      <c r="CC42" s="1413"/>
      <c r="CD42" s="1413"/>
      <c r="CE42" s="1413"/>
      <c r="CF42" s="1413"/>
      <c r="CG42" s="1413"/>
      <c r="CH42" s="1413"/>
      <c r="CI42" s="1413"/>
      <c r="CJ42" s="1413"/>
      <c r="CK42" s="1413"/>
      <c r="CL42" s="1413"/>
      <c r="CM42" s="1413"/>
      <c r="CN42" s="1413"/>
      <c r="CO42" s="1413"/>
      <c r="CP42" s="1413"/>
      <c r="CQ42" s="1413"/>
      <c r="CR42" s="1413"/>
      <c r="CS42" s="1413"/>
      <c r="CT42" s="1413"/>
      <c r="CU42" s="1413"/>
      <c r="CV42" s="1413"/>
      <c r="CW42" s="1413"/>
      <c r="CX42" s="1413"/>
      <c r="CY42" s="1413"/>
      <c r="CZ42" s="1413"/>
      <c r="DA42" s="1413"/>
      <c r="DB42" s="1413"/>
      <c r="DC42" s="1413"/>
      <c r="DD42" s="1413"/>
      <c r="DE42" s="1413"/>
    </row>
    <row r="43" spans="1:109" s="1107" customFormat="1" ht="14.25" customHeight="1">
      <c r="A43" s="1106"/>
      <c r="B43" s="1638"/>
      <c r="C43" s="1628" t="s">
        <v>557</v>
      </c>
      <c r="D43" s="1628"/>
      <c r="E43" s="1355">
        <f t="shared" ref="E43:M46" si="4">+E35/$E$30*100</f>
        <v>14.145734665514039</v>
      </c>
      <c r="F43" s="1357">
        <f t="shared" si="4"/>
        <v>0</v>
      </c>
      <c r="G43" s="1357">
        <f t="shared" si="4"/>
        <v>0</v>
      </c>
      <c r="H43" s="1357">
        <f t="shared" si="4"/>
        <v>0</v>
      </c>
      <c r="I43" s="1357">
        <f t="shared" si="4"/>
        <v>0</v>
      </c>
      <c r="J43" s="1357">
        <f t="shared" si="4"/>
        <v>9.4274096446293356</v>
      </c>
      <c r="K43" s="1357">
        <f t="shared" si="4"/>
        <v>4.4498375425609407</v>
      </c>
      <c r="L43" s="1357">
        <f t="shared" si="4"/>
        <v>0.25089788985915662</v>
      </c>
      <c r="M43" s="1357">
        <f t="shared" si="4"/>
        <v>1.7589588464607168E-2</v>
      </c>
      <c r="N43" s="228"/>
      <c r="O43" s="1157"/>
      <c r="P43" s="1412"/>
      <c r="Q43" s="1479"/>
      <c r="R43" s="1479"/>
      <c r="S43" s="1421"/>
      <c r="T43" s="1421"/>
      <c r="U43" s="1421"/>
      <c r="V43" s="1421"/>
      <c r="W43" s="1421"/>
      <c r="X43" s="1421"/>
      <c r="Y43" s="1424"/>
      <c r="Z43" s="1424"/>
      <c r="AA43" s="1424"/>
      <c r="AB43" s="1424"/>
      <c r="AC43" s="1424"/>
      <c r="AD43" s="1413"/>
      <c r="AE43" s="1413"/>
      <c r="AF43" s="1413"/>
      <c r="AG43" s="1413"/>
      <c r="AH43" s="1413"/>
      <c r="AI43" s="1413"/>
      <c r="AJ43" s="1413"/>
      <c r="AK43" s="1413"/>
      <c r="AL43" s="1413"/>
      <c r="AM43" s="1413"/>
      <c r="AN43" s="1413"/>
      <c r="AO43" s="1413"/>
      <c r="AP43" s="1413"/>
      <c r="AQ43" s="1413"/>
      <c r="AR43" s="1413"/>
      <c r="AS43" s="1413"/>
      <c r="AT43" s="1413"/>
      <c r="AU43" s="1413"/>
      <c r="AV43" s="1413"/>
      <c r="AW43" s="1413"/>
      <c r="AX43" s="1413"/>
      <c r="AY43" s="1413"/>
      <c r="AZ43" s="1413"/>
      <c r="BA43" s="1413"/>
      <c r="BB43" s="1413"/>
      <c r="BC43" s="1413"/>
      <c r="BD43" s="1413"/>
      <c r="BE43" s="1413"/>
      <c r="BF43" s="1413"/>
      <c r="BG43" s="1413"/>
      <c r="BH43" s="1413"/>
      <c r="BI43" s="1413"/>
      <c r="BJ43" s="1413"/>
      <c r="BK43" s="1413"/>
      <c r="BL43" s="1413"/>
      <c r="BM43" s="1413"/>
      <c r="BN43" s="1413"/>
      <c r="BO43" s="1413"/>
      <c r="BP43" s="1413"/>
      <c r="BQ43" s="1413"/>
      <c r="BR43" s="1413"/>
      <c r="BS43" s="1413"/>
      <c r="BT43" s="1413"/>
      <c r="BU43" s="1413"/>
      <c r="BV43" s="1413"/>
      <c r="BW43" s="1413"/>
      <c r="BX43" s="1413"/>
      <c r="BY43" s="1413"/>
      <c r="BZ43" s="1413"/>
      <c r="CA43" s="1413"/>
      <c r="CB43" s="1413"/>
      <c r="CC43" s="1413"/>
      <c r="CD43" s="1413"/>
      <c r="CE43" s="1413"/>
      <c r="CF43" s="1413"/>
      <c r="CG43" s="1413"/>
      <c r="CH43" s="1413"/>
      <c r="CI43" s="1413"/>
      <c r="CJ43" s="1413"/>
      <c r="CK43" s="1413"/>
      <c r="CL43" s="1413"/>
      <c r="CM43" s="1413"/>
      <c r="CN43" s="1413"/>
      <c r="CO43" s="1413"/>
      <c r="CP43" s="1413"/>
      <c r="CQ43" s="1413"/>
      <c r="CR43" s="1413"/>
      <c r="CS43" s="1413"/>
      <c r="CT43" s="1413"/>
      <c r="CU43" s="1413"/>
      <c r="CV43" s="1413"/>
      <c r="CW43" s="1413"/>
      <c r="CX43" s="1413"/>
      <c r="CY43" s="1413"/>
      <c r="CZ43" s="1413"/>
      <c r="DA43" s="1413"/>
      <c r="DB43" s="1413"/>
      <c r="DC43" s="1413"/>
      <c r="DD43" s="1413"/>
      <c r="DE43" s="1413"/>
    </row>
    <row r="44" spans="1:109" s="1107" customFormat="1" ht="14.25" customHeight="1">
      <c r="A44" s="1106"/>
      <c r="B44" s="1638"/>
      <c r="C44" s="1628" t="s">
        <v>559</v>
      </c>
      <c r="D44" s="1628"/>
      <c r="E44" s="1355">
        <f t="shared" si="4"/>
        <v>7.7197654909160338</v>
      </c>
      <c r="F44" s="1357">
        <f t="shared" si="4"/>
        <v>0</v>
      </c>
      <c r="G44" s="1357">
        <f t="shared" si="4"/>
        <v>0</v>
      </c>
      <c r="H44" s="1357">
        <f t="shared" si="4"/>
        <v>0</v>
      </c>
      <c r="I44" s="1357">
        <f t="shared" si="4"/>
        <v>0</v>
      </c>
      <c r="J44" s="1357">
        <f t="shared" si="4"/>
        <v>0</v>
      </c>
      <c r="K44" s="1357">
        <f t="shared" si="4"/>
        <v>5.8237954767083355</v>
      </c>
      <c r="L44" s="1357">
        <f t="shared" si="4"/>
        <v>1.6734030881688673</v>
      </c>
      <c r="M44" s="1357">
        <f t="shared" si="4"/>
        <v>0.22256692603882938</v>
      </c>
      <c r="N44" s="228"/>
      <c r="O44" s="1157"/>
      <c r="P44" s="1412"/>
      <c r="Q44" s="1479"/>
      <c r="R44" s="1479"/>
      <c r="S44" s="1421"/>
      <c r="T44" s="1421"/>
      <c r="U44" s="1421"/>
      <c r="V44" s="1421"/>
      <c r="W44" s="1421"/>
      <c r="X44" s="1421"/>
      <c r="Y44" s="1424"/>
      <c r="Z44" s="1424"/>
      <c r="AA44" s="1424"/>
      <c r="AB44" s="1424"/>
      <c r="AC44" s="1424"/>
      <c r="AD44" s="1413"/>
      <c r="AE44" s="1413"/>
      <c r="AF44" s="1413"/>
      <c r="AG44" s="1413"/>
      <c r="AH44" s="1413"/>
      <c r="AI44" s="1413"/>
      <c r="AJ44" s="1413"/>
      <c r="AK44" s="1413"/>
      <c r="AL44" s="1413"/>
      <c r="AM44" s="1413"/>
      <c r="AN44" s="1413"/>
      <c r="AO44" s="1413"/>
      <c r="AP44" s="1415"/>
      <c r="AQ44" s="1415"/>
      <c r="AR44" s="1413"/>
      <c r="AS44" s="1413"/>
      <c r="AT44" s="1413"/>
      <c r="AU44" s="1413"/>
      <c r="AV44" s="1413"/>
      <c r="AW44" s="1413"/>
      <c r="AX44" s="1413"/>
      <c r="AY44" s="1413"/>
      <c r="AZ44" s="1413"/>
      <c r="BA44" s="1415"/>
      <c r="BB44" s="1413"/>
      <c r="BC44" s="1413"/>
      <c r="BD44" s="1413"/>
      <c r="BE44" s="1413"/>
      <c r="BF44" s="1413"/>
      <c r="BG44" s="1413"/>
      <c r="BH44" s="1413"/>
      <c r="BI44" s="1413"/>
      <c r="BJ44" s="1413"/>
      <c r="BK44" s="1413"/>
      <c r="BL44" s="1413"/>
      <c r="BM44" s="1413"/>
      <c r="BN44" s="1413"/>
      <c r="BO44" s="1413"/>
      <c r="BP44" s="1413"/>
      <c r="BQ44" s="1413"/>
      <c r="BR44" s="1413"/>
      <c r="BS44" s="1413"/>
      <c r="BT44" s="1413"/>
      <c r="BU44" s="1413"/>
      <c r="BV44" s="1413"/>
      <c r="BW44" s="1413"/>
      <c r="BX44" s="1413"/>
      <c r="BY44" s="1413"/>
      <c r="BZ44" s="1413"/>
      <c r="CA44" s="1413"/>
      <c r="CB44" s="1413"/>
      <c r="CC44" s="1413"/>
      <c r="CD44" s="1413"/>
      <c r="CE44" s="1413"/>
      <c r="CF44" s="1413"/>
      <c r="CG44" s="1413"/>
      <c r="CH44" s="1413"/>
      <c r="CI44" s="1413"/>
      <c r="CJ44" s="1413"/>
      <c r="CK44" s="1413"/>
      <c r="CL44" s="1413"/>
      <c r="CM44" s="1413"/>
      <c r="CN44" s="1413"/>
      <c r="CO44" s="1413"/>
      <c r="CP44" s="1413"/>
      <c r="CQ44" s="1413"/>
      <c r="CR44" s="1413"/>
      <c r="CS44" s="1413"/>
      <c r="CT44" s="1413"/>
      <c r="CU44" s="1413"/>
      <c r="CV44" s="1413"/>
      <c r="CW44" s="1413"/>
      <c r="CX44" s="1413"/>
      <c r="CY44" s="1413"/>
      <c r="CZ44" s="1413"/>
      <c r="DA44" s="1413"/>
      <c r="DB44" s="1413"/>
      <c r="DC44" s="1413"/>
      <c r="DD44" s="1413"/>
      <c r="DE44" s="1413"/>
    </row>
    <row r="45" spans="1:109" s="1107" customFormat="1" ht="14.25" customHeight="1">
      <c r="A45" s="1106"/>
      <c r="B45" s="1638"/>
      <c r="C45" s="1628" t="s">
        <v>561</v>
      </c>
      <c r="D45" s="1628"/>
      <c r="E45" s="1355">
        <f t="shared" si="4"/>
        <v>2.4870739977569758</v>
      </c>
      <c r="F45" s="1357">
        <f t="shared" si="4"/>
        <v>0</v>
      </c>
      <c r="G45" s="1357">
        <f t="shared" si="4"/>
        <v>0</v>
      </c>
      <c r="H45" s="1357">
        <f t="shared" si="4"/>
        <v>0</v>
      </c>
      <c r="I45" s="1357">
        <f t="shared" si="4"/>
        <v>0</v>
      </c>
      <c r="J45" s="1357">
        <f t="shared" si="4"/>
        <v>0</v>
      </c>
      <c r="K45" s="1357">
        <f t="shared" si="4"/>
        <v>0</v>
      </c>
      <c r="L45" s="1357">
        <f t="shared" si="4"/>
        <v>1.9178749150422878</v>
      </c>
      <c r="M45" s="1357">
        <f t="shared" si="4"/>
        <v>0.569199082714688</v>
      </c>
      <c r="N45" s="228"/>
      <c r="O45" s="1157"/>
      <c r="P45" s="1412"/>
      <c r="Q45" s="1479"/>
      <c r="R45" s="1479"/>
      <c r="S45" s="1421"/>
      <c r="T45" s="1421"/>
      <c r="U45" s="1421"/>
      <c r="V45" s="1421"/>
      <c r="W45" s="1421"/>
      <c r="X45" s="1421"/>
      <c r="Y45" s="1424"/>
      <c r="Z45" s="1424"/>
      <c r="AA45" s="1424"/>
      <c r="AB45" s="1424"/>
      <c r="AC45" s="1424"/>
      <c r="AD45" s="1413"/>
      <c r="AE45" s="1413"/>
      <c r="AF45" s="1413"/>
      <c r="AG45" s="1413"/>
      <c r="AH45" s="1413"/>
      <c r="AI45" s="1413"/>
      <c r="AJ45" s="1413"/>
      <c r="AK45" s="1413"/>
      <c r="AL45" s="1413"/>
      <c r="AM45" s="1413"/>
      <c r="AN45" s="1413"/>
      <c r="AO45" s="1413"/>
      <c r="AP45" s="1416"/>
      <c r="AQ45" s="1416"/>
      <c r="AR45" s="1413"/>
      <c r="AS45" s="1413"/>
      <c r="AT45" s="1413"/>
      <c r="AU45" s="1413"/>
      <c r="AV45" s="1413"/>
      <c r="AW45" s="1413"/>
      <c r="AX45" s="1413"/>
      <c r="AY45" s="1413"/>
      <c r="AZ45" s="1413"/>
      <c r="BA45" s="1416"/>
      <c r="BB45" s="1413"/>
      <c r="BC45" s="1413"/>
      <c r="BD45" s="1413"/>
      <c r="BE45" s="1413"/>
      <c r="BF45" s="1413"/>
      <c r="BG45" s="1413"/>
      <c r="BH45" s="1413"/>
      <c r="BI45" s="1413"/>
      <c r="BJ45" s="1413"/>
      <c r="BK45" s="1413"/>
      <c r="BL45" s="1413"/>
      <c r="BM45" s="1413"/>
      <c r="BN45" s="1413"/>
      <c r="BO45" s="1413"/>
      <c r="BP45" s="1413"/>
      <c r="BQ45" s="1413"/>
      <c r="BR45" s="1413"/>
      <c r="BS45" s="1413"/>
      <c r="BT45" s="1413"/>
      <c r="BU45" s="1413"/>
      <c r="BV45" s="1413"/>
      <c r="BW45" s="1413"/>
      <c r="BX45" s="1413"/>
      <c r="BY45" s="1413"/>
      <c r="BZ45" s="1413"/>
      <c r="CA45" s="1413"/>
      <c r="CB45" s="1413"/>
      <c r="CC45" s="1413"/>
      <c r="CD45" s="1413"/>
      <c r="CE45" s="1413"/>
      <c r="CF45" s="1413"/>
      <c r="CG45" s="1413"/>
      <c r="CH45" s="1413"/>
      <c r="CI45" s="1413"/>
      <c r="CJ45" s="1413"/>
      <c r="CK45" s="1413"/>
      <c r="CL45" s="1413"/>
      <c r="CM45" s="1413"/>
      <c r="CN45" s="1413"/>
      <c r="CO45" s="1413"/>
      <c r="CP45" s="1413"/>
      <c r="CQ45" s="1413"/>
      <c r="CR45" s="1413"/>
      <c r="CS45" s="1413"/>
      <c r="CT45" s="1413"/>
      <c r="CU45" s="1413"/>
      <c r="CV45" s="1413"/>
      <c r="CW45" s="1413"/>
      <c r="CX45" s="1413"/>
      <c r="CY45" s="1413"/>
      <c r="CZ45" s="1413"/>
      <c r="DA45" s="1413"/>
      <c r="DB45" s="1413"/>
      <c r="DC45" s="1413"/>
      <c r="DD45" s="1413"/>
      <c r="DE45" s="1413"/>
    </row>
    <row r="46" spans="1:109" s="1107" customFormat="1" ht="14.25" customHeight="1">
      <c r="A46" s="1106"/>
      <c r="B46" s="1638"/>
      <c r="C46" s="1628" t="s">
        <v>547</v>
      </c>
      <c r="D46" s="1628"/>
      <c r="E46" s="1355">
        <f t="shared" si="4"/>
        <v>1.2219369842439503</v>
      </c>
      <c r="F46" s="1357">
        <f t="shared" si="4"/>
        <v>0</v>
      </c>
      <c r="G46" s="1357">
        <f t="shared" si="4"/>
        <v>0</v>
      </c>
      <c r="H46" s="1357">
        <f t="shared" si="4"/>
        <v>0</v>
      </c>
      <c r="I46" s="1357">
        <f t="shared" si="4"/>
        <v>0</v>
      </c>
      <c r="J46" s="1357">
        <f t="shared" si="4"/>
        <v>0</v>
      </c>
      <c r="K46" s="1357">
        <f t="shared" si="4"/>
        <v>0</v>
      </c>
      <c r="L46" s="1357">
        <f t="shared" si="4"/>
        <v>0</v>
      </c>
      <c r="M46" s="1357">
        <f t="shared" si="4"/>
        <v>1.2219369842439503</v>
      </c>
      <c r="N46" s="228"/>
      <c r="O46" s="1157"/>
      <c r="P46" s="1412"/>
      <c r="Q46" s="1479"/>
      <c r="R46" s="1479"/>
      <c r="S46" s="1421"/>
      <c r="T46" s="1421"/>
      <c r="U46" s="1421"/>
      <c r="V46" s="1421"/>
      <c r="W46" s="1421"/>
      <c r="X46" s="1421"/>
      <c r="Y46" s="1424"/>
      <c r="Z46" s="1424"/>
      <c r="AA46" s="1424"/>
      <c r="AB46" s="1424"/>
      <c r="AC46" s="1424"/>
      <c r="AD46" s="1413"/>
      <c r="AE46" s="1413"/>
      <c r="AF46" s="1413"/>
      <c r="AG46" s="1413"/>
      <c r="AH46" s="1413"/>
      <c r="AI46" s="1413"/>
      <c r="AJ46" s="1413"/>
      <c r="AK46" s="1413"/>
      <c r="AL46" s="1413"/>
      <c r="AM46" s="1413"/>
      <c r="AN46" s="1413"/>
      <c r="AO46" s="1413"/>
      <c r="AP46" s="1415"/>
      <c r="AQ46" s="1415"/>
      <c r="AR46" s="1413"/>
      <c r="AS46" s="1413"/>
      <c r="AT46" s="1413"/>
      <c r="AU46" s="1413"/>
      <c r="AV46" s="1413"/>
      <c r="AW46" s="1413"/>
      <c r="AX46" s="1413"/>
      <c r="AY46" s="1413"/>
      <c r="AZ46" s="1413"/>
      <c r="BA46" s="1415"/>
      <c r="BB46" s="1413"/>
      <c r="BC46" s="1413"/>
      <c r="BD46" s="1413"/>
      <c r="BE46" s="1413"/>
      <c r="BF46" s="1413"/>
      <c r="BG46" s="1413"/>
      <c r="BH46" s="1413"/>
      <c r="BI46" s="1413"/>
      <c r="BJ46" s="1413"/>
      <c r="BK46" s="1413"/>
      <c r="BL46" s="1413"/>
      <c r="BM46" s="1413"/>
      <c r="BN46" s="1413"/>
      <c r="BO46" s="1413"/>
      <c r="BP46" s="1413"/>
      <c r="BQ46" s="1413"/>
      <c r="BR46" s="1413"/>
      <c r="BS46" s="1413"/>
      <c r="BT46" s="1413"/>
      <c r="BU46" s="1413"/>
      <c r="BV46" s="1413"/>
      <c r="BW46" s="1413"/>
      <c r="BX46" s="1413"/>
      <c r="BY46" s="1413"/>
      <c r="BZ46" s="1413"/>
      <c r="CA46" s="1413"/>
      <c r="CB46" s="1413"/>
      <c r="CC46" s="1413"/>
      <c r="CD46" s="1413"/>
      <c r="CE46" s="1413"/>
      <c r="CF46" s="1413"/>
      <c r="CG46" s="1413"/>
      <c r="CH46" s="1413"/>
      <c r="CI46" s="1413"/>
      <c r="CJ46" s="1413"/>
      <c r="CK46" s="1413"/>
      <c r="CL46" s="1413"/>
      <c r="CM46" s="1413"/>
      <c r="CN46" s="1413"/>
      <c r="CO46" s="1413"/>
      <c r="CP46" s="1413"/>
      <c r="CQ46" s="1413"/>
      <c r="CR46" s="1413"/>
      <c r="CS46" s="1413"/>
      <c r="CT46" s="1413"/>
      <c r="CU46" s="1413"/>
      <c r="CV46" s="1413"/>
      <c r="CW46" s="1413"/>
      <c r="CX46" s="1413"/>
      <c r="CY46" s="1413"/>
      <c r="CZ46" s="1413"/>
      <c r="DA46" s="1413"/>
      <c r="DB46" s="1413"/>
      <c r="DC46" s="1413"/>
      <c r="DD46" s="1413"/>
      <c r="DE46" s="1413"/>
    </row>
    <row r="47" spans="1:109" s="1107" customFormat="1" ht="6.75" customHeight="1">
      <c r="A47" s="1106"/>
      <c r="B47" s="1638"/>
      <c r="C47" s="185"/>
      <c r="D47" s="1358"/>
      <c r="E47" s="1352"/>
      <c r="F47" s="1352"/>
      <c r="G47" s="1352"/>
      <c r="H47" s="1353"/>
      <c r="I47" s="1352"/>
      <c r="J47" s="1354"/>
      <c r="K47" s="1354"/>
      <c r="L47" s="1354"/>
      <c r="M47" s="1354"/>
      <c r="N47" s="228"/>
      <c r="O47" s="1157"/>
      <c r="P47" s="1412"/>
      <c r="Q47" s="1479"/>
      <c r="R47" s="1479"/>
      <c r="S47" s="1421"/>
      <c r="T47" s="1421"/>
      <c r="U47" s="1421"/>
      <c r="V47" s="1421"/>
      <c r="W47" s="1421"/>
      <c r="X47" s="1421"/>
      <c r="Y47" s="1424"/>
      <c r="Z47" s="1424"/>
      <c r="AA47" s="1424"/>
      <c r="AB47" s="1424"/>
      <c r="AC47" s="1424"/>
      <c r="AD47" s="1413"/>
      <c r="AE47" s="1413"/>
      <c r="AF47" s="1413"/>
      <c r="AG47" s="1413"/>
      <c r="AH47" s="1413"/>
      <c r="AI47" s="1413"/>
      <c r="AJ47" s="1413"/>
      <c r="AK47" s="1413"/>
      <c r="AL47" s="1413"/>
      <c r="AM47" s="1413"/>
      <c r="AN47" s="1413"/>
      <c r="AO47" s="1413"/>
      <c r="AP47" s="1415"/>
      <c r="AQ47" s="1415"/>
      <c r="AR47" s="1413"/>
      <c r="AS47" s="1413"/>
      <c r="AT47" s="1413"/>
      <c r="AU47" s="1413"/>
      <c r="AV47" s="1413"/>
      <c r="AW47" s="1413"/>
      <c r="AX47" s="1413"/>
      <c r="AY47" s="1413"/>
      <c r="AZ47" s="1413"/>
      <c r="BA47" s="1415"/>
      <c r="BB47" s="1413"/>
      <c r="BC47" s="1413"/>
      <c r="BD47" s="1413"/>
      <c r="BE47" s="1413"/>
      <c r="BF47" s="1413"/>
      <c r="BG47" s="1413"/>
      <c r="BH47" s="1413"/>
      <c r="BI47" s="1413"/>
      <c r="BJ47" s="1413"/>
      <c r="BK47" s="1413"/>
      <c r="BL47" s="1413"/>
      <c r="BM47" s="1413"/>
      <c r="BN47" s="1413"/>
      <c r="BO47" s="1413"/>
      <c r="BP47" s="1413"/>
      <c r="BQ47" s="1413"/>
      <c r="BR47" s="1413"/>
      <c r="BS47" s="1413"/>
      <c r="BT47" s="1413"/>
      <c r="BU47" s="1413"/>
      <c r="BV47" s="1413"/>
      <c r="BW47" s="1413"/>
      <c r="BX47" s="1413"/>
      <c r="BY47" s="1413"/>
      <c r="BZ47" s="1413"/>
      <c r="CA47" s="1413"/>
      <c r="CB47" s="1413"/>
      <c r="CC47" s="1413"/>
      <c r="CD47" s="1413"/>
      <c r="CE47" s="1413"/>
      <c r="CF47" s="1413"/>
      <c r="CG47" s="1413"/>
      <c r="CH47" s="1413"/>
      <c r="CI47" s="1413"/>
      <c r="CJ47" s="1413"/>
      <c r="CK47" s="1413"/>
      <c r="CL47" s="1413"/>
      <c r="CM47" s="1413"/>
      <c r="CN47" s="1413"/>
      <c r="CO47" s="1413"/>
      <c r="CP47" s="1413"/>
      <c r="CQ47" s="1413"/>
      <c r="CR47" s="1413"/>
      <c r="CS47" s="1413"/>
      <c r="CT47" s="1413"/>
      <c r="CU47" s="1413"/>
      <c r="CV47" s="1413"/>
      <c r="CW47" s="1413"/>
      <c r="CX47" s="1413"/>
      <c r="CY47" s="1413"/>
      <c r="CZ47" s="1413"/>
      <c r="DA47" s="1413"/>
      <c r="DB47" s="1413"/>
      <c r="DC47" s="1413"/>
      <c r="DD47" s="1413"/>
      <c r="DE47" s="1413"/>
    </row>
    <row r="48" spans="1:109" s="1107" customFormat="1" ht="13.5" customHeight="1">
      <c r="A48" s="1106"/>
      <c r="B48" s="1638"/>
      <c r="C48" s="1148" t="s">
        <v>565</v>
      </c>
      <c r="D48" s="1348"/>
      <c r="E48" s="1355">
        <f t="shared" ref="E48:M56" si="5">+E30/$E30*100</f>
        <v>100</v>
      </c>
      <c r="F48" s="1355">
        <f t="shared" si="5"/>
        <v>5.5496324245066591</v>
      </c>
      <c r="G48" s="1355">
        <f t="shared" si="5"/>
        <v>3.1486301463031605</v>
      </c>
      <c r="H48" s="1355">
        <f t="shared" si="5"/>
        <v>31.825147295213803</v>
      </c>
      <c r="I48" s="1355">
        <f t="shared" si="5"/>
        <v>24.184699121880836</v>
      </c>
      <c r="J48" s="1355">
        <f t="shared" si="5"/>
        <v>18.309823480271284</v>
      </c>
      <c r="K48" s="1355">
        <f t="shared" si="5"/>
        <v>11.032658940694006</v>
      </c>
      <c r="L48" s="1355">
        <f t="shared" si="5"/>
        <v>3.9048886391427917</v>
      </c>
      <c r="M48" s="1355">
        <f t="shared" si="5"/>
        <v>2.0445199519874593</v>
      </c>
      <c r="N48" s="228"/>
      <c r="O48" s="1157"/>
      <c r="P48" s="1412"/>
      <c r="Q48" s="1479"/>
      <c r="R48" s="1479"/>
      <c r="S48" s="1421"/>
      <c r="T48" s="1421"/>
      <c r="U48" s="1421"/>
      <c r="V48" s="1421"/>
      <c r="W48" s="1421"/>
      <c r="X48" s="1421"/>
      <c r="Y48" s="1424"/>
      <c r="Z48" s="1424"/>
      <c r="AA48" s="1424"/>
      <c r="AB48" s="1424"/>
      <c r="AC48" s="1424"/>
      <c r="AD48" s="1413"/>
      <c r="AE48" s="1413"/>
      <c r="AF48" s="1413"/>
      <c r="AG48" s="1413"/>
      <c r="AH48" s="1413"/>
      <c r="AI48" s="1413"/>
      <c r="AJ48" s="1413"/>
      <c r="AK48" s="1413"/>
      <c r="AL48" s="1413"/>
      <c r="AM48" s="1413"/>
      <c r="AN48" s="1413"/>
      <c r="AO48" s="1413"/>
      <c r="AP48" s="1415"/>
      <c r="AQ48" s="1415"/>
      <c r="AR48" s="1413"/>
      <c r="AS48" s="1413"/>
      <c r="AT48" s="1413"/>
      <c r="AU48" s="1413"/>
      <c r="AV48" s="1413"/>
      <c r="AW48" s="1413"/>
      <c r="AX48" s="1413"/>
      <c r="AY48" s="1413"/>
      <c r="AZ48" s="1413"/>
      <c r="BA48" s="1415"/>
      <c r="BB48" s="1413"/>
      <c r="BC48" s="1413"/>
      <c r="BD48" s="1413"/>
      <c r="BE48" s="1413"/>
      <c r="BF48" s="1413"/>
      <c r="BG48" s="1413"/>
      <c r="BH48" s="1413"/>
      <c r="BI48" s="1413"/>
      <c r="BJ48" s="1413"/>
      <c r="BK48" s="1413"/>
      <c r="BL48" s="1413"/>
      <c r="BM48" s="1413"/>
      <c r="BN48" s="1413"/>
      <c r="BO48" s="1413"/>
      <c r="BP48" s="1413"/>
      <c r="BQ48" s="1413"/>
      <c r="BR48" s="1413"/>
      <c r="BS48" s="1413"/>
      <c r="BT48" s="1413"/>
      <c r="BU48" s="1413"/>
      <c r="BV48" s="1413"/>
      <c r="BW48" s="1413"/>
      <c r="BX48" s="1413"/>
      <c r="BY48" s="1413"/>
      <c r="BZ48" s="1413"/>
      <c r="CA48" s="1413"/>
      <c r="CB48" s="1413"/>
      <c r="CC48" s="1413"/>
      <c r="CD48" s="1413"/>
      <c r="CE48" s="1413"/>
      <c r="CF48" s="1413"/>
      <c r="CG48" s="1413"/>
      <c r="CH48" s="1413"/>
      <c r="CI48" s="1413"/>
      <c r="CJ48" s="1413"/>
      <c r="CK48" s="1413"/>
      <c r="CL48" s="1413"/>
      <c r="CM48" s="1413"/>
      <c r="CN48" s="1413"/>
      <c r="CO48" s="1413"/>
      <c r="CP48" s="1413"/>
      <c r="CQ48" s="1413"/>
      <c r="CR48" s="1413"/>
      <c r="CS48" s="1413"/>
      <c r="CT48" s="1413"/>
      <c r="CU48" s="1413"/>
      <c r="CV48" s="1413"/>
      <c r="CW48" s="1413"/>
      <c r="CX48" s="1413"/>
      <c r="CY48" s="1413"/>
      <c r="CZ48" s="1413"/>
      <c r="DA48" s="1413"/>
      <c r="DB48" s="1413"/>
      <c r="DC48" s="1413"/>
      <c r="DD48" s="1413"/>
      <c r="DE48" s="1413"/>
    </row>
    <row r="49" spans="1:109" s="1107" customFormat="1" ht="14.25" customHeight="1">
      <c r="A49" s="1106"/>
      <c r="B49" s="1638"/>
      <c r="C49" s="1628" t="s">
        <v>550</v>
      </c>
      <c r="D49" s="1628"/>
      <c r="E49" s="1355">
        <f t="shared" si="5"/>
        <v>100</v>
      </c>
      <c r="F49" s="1359">
        <f t="shared" si="5"/>
        <v>23.688536242068949</v>
      </c>
      <c r="G49" s="1357">
        <f t="shared" si="5"/>
        <v>5.076072005622061</v>
      </c>
      <c r="H49" s="1357">
        <f t="shared" si="5"/>
        <v>62.446717561531329</v>
      </c>
      <c r="I49" s="1357">
        <f t="shared" si="5"/>
        <v>7.3441169580808108</v>
      </c>
      <c r="J49" s="1357">
        <f t="shared" si="5"/>
        <v>1.1580483761494893</v>
      </c>
      <c r="K49" s="1357">
        <f t="shared" si="5"/>
        <v>0.2222395742610534</v>
      </c>
      <c r="L49" s="1357">
        <f t="shared" si="5"/>
        <v>4.3847267354207839E-2</v>
      </c>
      <c r="M49" s="1357">
        <f t="shared" si="5"/>
        <v>2.0422014932096798E-2</v>
      </c>
      <c r="N49" s="228"/>
      <c r="O49" s="1157"/>
      <c r="P49" s="1412"/>
      <c r="Q49" s="1479"/>
      <c r="R49" s="1479"/>
      <c r="S49" s="1421"/>
      <c r="T49" s="1421"/>
      <c r="U49" s="1421"/>
      <c r="V49" s="1421"/>
      <c r="W49" s="1421"/>
      <c r="X49" s="1421"/>
      <c r="Y49" s="1424"/>
      <c r="Z49" s="1424"/>
      <c r="AA49" s="1424"/>
      <c r="AB49" s="1424"/>
      <c r="AC49" s="1424"/>
      <c r="AD49" s="1413"/>
      <c r="AE49" s="1413"/>
      <c r="AF49" s="1413"/>
      <c r="AG49" s="1413"/>
      <c r="AH49" s="1413"/>
      <c r="AI49" s="1413"/>
      <c r="AJ49" s="1413"/>
      <c r="AK49" s="1413"/>
      <c r="AL49" s="1413"/>
      <c r="AM49" s="1413"/>
      <c r="AN49" s="1413"/>
      <c r="AO49" s="1413"/>
      <c r="AP49" s="1416"/>
      <c r="AQ49" s="1416"/>
      <c r="AR49" s="1413"/>
      <c r="AS49" s="1413"/>
      <c r="AT49" s="1413"/>
      <c r="AU49" s="1413"/>
      <c r="AV49" s="1413"/>
      <c r="AW49" s="1413"/>
      <c r="AX49" s="1413"/>
      <c r="AY49" s="1413"/>
      <c r="AZ49" s="1413"/>
      <c r="BA49" s="1416"/>
      <c r="BB49" s="1413"/>
      <c r="BC49" s="1413"/>
      <c r="BD49" s="1413"/>
      <c r="BE49" s="1413"/>
      <c r="BF49" s="1413"/>
      <c r="BG49" s="1413"/>
      <c r="BH49" s="1413"/>
      <c r="BI49" s="1413"/>
      <c r="BJ49" s="1413"/>
      <c r="BK49" s="1413"/>
      <c r="BL49" s="1413"/>
      <c r="BM49" s="1413"/>
      <c r="BN49" s="1413"/>
      <c r="BO49" s="1413"/>
      <c r="BP49" s="1413"/>
      <c r="BQ49" s="1413"/>
      <c r="BR49" s="1413"/>
      <c r="BS49" s="1413"/>
      <c r="BT49" s="1413"/>
      <c r="BU49" s="1413"/>
      <c r="BV49" s="1413"/>
      <c r="BW49" s="1413"/>
      <c r="BX49" s="1413"/>
      <c r="BY49" s="1413"/>
      <c r="BZ49" s="1413"/>
      <c r="CA49" s="1413"/>
      <c r="CB49" s="1413"/>
      <c r="CC49" s="1413"/>
      <c r="CD49" s="1413"/>
      <c r="CE49" s="1413"/>
      <c r="CF49" s="1413"/>
      <c r="CG49" s="1413"/>
      <c r="CH49" s="1413"/>
      <c r="CI49" s="1413"/>
      <c r="CJ49" s="1413"/>
      <c r="CK49" s="1413"/>
      <c r="CL49" s="1413"/>
      <c r="CM49" s="1413"/>
      <c r="CN49" s="1413"/>
      <c r="CO49" s="1413"/>
      <c r="CP49" s="1413"/>
      <c r="CQ49" s="1413"/>
      <c r="CR49" s="1413"/>
      <c r="CS49" s="1413"/>
      <c r="CT49" s="1413"/>
      <c r="CU49" s="1413"/>
      <c r="CV49" s="1413"/>
      <c r="CW49" s="1413"/>
      <c r="CX49" s="1413"/>
      <c r="CY49" s="1413"/>
      <c r="CZ49" s="1413"/>
      <c r="DA49" s="1413"/>
      <c r="DB49" s="1413"/>
      <c r="DC49" s="1413"/>
      <c r="DD49" s="1413"/>
      <c r="DE49" s="1413"/>
    </row>
    <row r="50" spans="1:109" s="1107" customFormat="1" ht="14.25" customHeight="1">
      <c r="A50" s="1158"/>
      <c r="B50" s="1638"/>
      <c r="C50" s="1628" t="s">
        <v>541</v>
      </c>
      <c r="D50" s="1628"/>
      <c r="E50" s="1355">
        <f t="shared" si="5"/>
        <v>100</v>
      </c>
      <c r="F50" s="1357">
        <f t="shared" si="5"/>
        <v>0</v>
      </c>
      <c r="G50" s="1359">
        <f t="shared" si="5"/>
        <v>16.117071966233397</v>
      </c>
      <c r="H50" s="1357">
        <f t="shared" si="5"/>
        <v>63.048099663954382</v>
      </c>
      <c r="I50" s="1357">
        <f t="shared" si="5"/>
        <v>17.458553730646511</v>
      </c>
      <c r="J50" s="1357">
        <f t="shared" si="5"/>
        <v>2.6721606845916717</v>
      </c>
      <c r="K50" s="1357">
        <f t="shared" si="5"/>
        <v>0.61228977858027478</v>
      </c>
      <c r="L50" s="1357">
        <f t="shared" si="5"/>
        <v>8.6808569742004932E-2</v>
      </c>
      <c r="M50" s="1357">
        <f t="shared" si="5"/>
        <v>5.0156062517602851E-3</v>
      </c>
      <c r="N50" s="228"/>
      <c r="O50" s="1157"/>
      <c r="P50" s="1412"/>
      <c r="Q50" s="1479"/>
      <c r="R50" s="1479"/>
      <c r="S50" s="1421"/>
      <c r="T50" s="1421"/>
      <c r="U50" s="1421"/>
      <c r="V50" s="1421"/>
      <c r="W50" s="1421"/>
      <c r="X50" s="1421"/>
      <c r="Y50" s="1424"/>
      <c r="Z50" s="1424"/>
      <c r="AA50" s="1424"/>
      <c r="AB50" s="1424"/>
      <c r="AC50" s="1424"/>
      <c r="AD50" s="1413"/>
      <c r="AE50" s="1413"/>
      <c r="AF50" s="1413"/>
      <c r="AG50" s="1413"/>
      <c r="AH50" s="1413"/>
      <c r="AI50" s="1413"/>
      <c r="AJ50" s="1413"/>
      <c r="AK50" s="1413"/>
      <c r="AL50" s="1413"/>
      <c r="AM50" s="1413"/>
      <c r="AN50" s="1413"/>
      <c r="AO50" s="1413"/>
      <c r="AP50" s="1416"/>
      <c r="AQ50" s="1416"/>
      <c r="AR50" s="1413"/>
      <c r="AS50" s="1413"/>
      <c r="AT50" s="1413"/>
      <c r="AU50" s="1413"/>
      <c r="AV50" s="1413"/>
      <c r="AW50" s="1413"/>
      <c r="AX50" s="1413"/>
      <c r="AY50" s="1413"/>
      <c r="AZ50" s="1413"/>
      <c r="BA50" s="1416"/>
      <c r="BB50" s="1413"/>
      <c r="BC50" s="1413"/>
      <c r="BD50" s="1413"/>
      <c r="BE50" s="1413"/>
      <c r="BF50" s="1413"/>
      <c r="BG50" s="1413"/>
      <c r="BH50" s="1413"/>
      <c r="BI50" s="1413"/>
      <c r="BJ50" s="1413"/>
      <c r="BK50" s="1413"/>
      <c r="BL50" s="1413"/>
      <c r="BM50" s="1413"/>
      <c r="BN50" s="1413"/>
      <c r="BO50" s="1413"/>
      <c r="BP50" s="1413"/>
      <c r="BQ50" s="1413"/>
      <c r="BR50" s="1413"/>
      <c r="BS50" s="1413"/>
      <c r="BT50" s="1413"/>
      <c r="BU50" s="1413"/>
      <c r="BV50" s="1413"/>
      <c r="BW50" s="1413"/>
      <c r="BX50" s="1413"/>
      <c r="BY50" s="1413"/>
      <c r="BZ50" s="1413"/>
      <c r="CA50" s="1413"/>
      <c r="CB50" s="1413"/>
      <c r="CC50" s="1413"/>
      <c r="CD50" s="1413"/>
      <c r="CE50" s="1413"/>
      <c r="CF50" s="1413"/>
      <c r="CG50" s="1413"/>
      <c r="CH50" s="1413"/>
      <c r="CI50" s="1413"/>
      <c r="CJ50" s="1413"/>
      <c r="CK50" s="1413"/>
      <c r="CL50" s="1413"/>
      <c r="CM50" s="1413"/>
      <c r="CN50" s="1413"/>
      <c r="CO50" s="1413"/>
      <c r="CP50" s="1413"/>
      <c r="CQ50" s="1413"/>
      <c r="CR50" s="1413"/>
      <c r="CS50" s="1413"/>
      <c r="CT50" s="1413"/>
      <c r="CU50" s="1413"/>
      <c r="CV50" s="1413"/>
      <c r="CW50" s="1413"/>
      <c r="CX50" s="1413"/>
      <c r="CY50" s="1413"/>
      <c r="CZ50" s="1413"/>
      <c r="DA50" s="1413"/>
      <c r="DB50" s="1413"/>
      <c r="DC50" s="1413"/>
      <c r="DD50" s="1413"/>
      <c r="DE50" s="1413"/>
    </row>
    <row r="51" spans="1:109" s="1107" customFormat="1" ht="14.25" customHeight="1">
      <c r="A51" s="1158"/>
      <c r="B51" s="1638"/>
      <c r="C51" s="1628" t="s">
        <v>553</v>
      </c>
      <c r="D51" s="1628"/>
      <c r="E51" s="1355">
        <f t="shared" si="5"/>
        <v>100</v>
      </c>
      <c r="F51" s="1357">
        <f t="shared" si="5"/>
        <v>0</v>
      </c>
      <c r="G51" s="1357">
        <f t="shared" si="5"/>
        <v>0</v>
      </c>
      <c r="H51" s="1359">
        <f t="shared" si="5"/>
        <v>40.965186587551692</v>
      </c>
      <c r="I51" s="1357">
        <f t="shared" si="5"/>
        <v>50.006955827471288</v>
      </c>
      <c r="J51" s="1357">
        <f t="shared" si="5"/>
        <v>8.21755408911927</v>
      </c>
      <c r="K51" s="1357">
        <f t="shared" si="5"/>
        <v>0.72602709345204608</v>
      </c>
      <c r="L51" s="1357">
        <f t="shared" si="5"/>
        <v>7.2582547526447272E-2</v>
      </c>
      <c r="M51" s="1357">
        <f t="shared" si="5"/>
        <v>1.1693854879260949E-2</v>
      </c>
      <c r="N51" s="228"/>
      <c r="O51" s="1157"/>
      <c r="P51" s="1412"/>
      <c r="Q51" s="1479"/>
      <c r="R51" s="1479"/>
      <c r="S51" s="1421"/>
      <c r="T51" s="1421"/>
      <c r="U51" s="1421"/>
      <c r="V51" s="1421"/>
      <c r="W51" s="1421"/>
      <c r="X51" s="1421"/>
      <c r="Y51" s="1424"/>
      <c r="Z51" s="1424"/>
      <c r="AA51" s="1424"/>
      <c r="AB51" s="1424"/>
      <c r="AC51" s="1424"/>
      <c r="AD51" s="1413"/>
      <c r="AE51" s="1413"/>
      <c r="AF51" s="1413"/>
      <c r="AG51" s="1413"/>
      <c r="AH51" s="1413"/>
      <c r="AI51" s="1413"/>
      <c r="AJ51" s="1413"/>
      <c r="AK51" s="1413"/>
      <c r="AL51" s="1413"/>
      <c r="AM51" s="1413"/>
      <c r="AN51" s="1413"/>
      <c r="AO51" s="1413"/>
      <c r="AP51" s="1416"/>
      <c r="AQ51" s="1416"/>
      <c r="AR51" s="1416"/>
      <c r="AS51" s="1416"/>
      <c r="AT51" s="1416"/>
      <c r="AU51" s="1416"/>
      <c r="AV51" s="1416"/>
      <c r="AW51" s="1416"/>
      <c r="AX51" s="1416"/>
      <c r="AY51" s="1416"/>
      <c r="AZ51" s="1416"/>
      <c r="BA51" s="1416"/>
      <c r="BB51" s="1413"/>
      <c r="BC51" s="1413"/>
      <c r="BD51" s="1413"/>
      <c r="BE51" s="1413"/>
      <c r="BF51" s="1413"/>
      <c r="BG51" s="1413"/>
      <c r="BH51" s="1413"/>
      <c r="BI51" s="1413"/>
      <c r="BJ51" s="1413"/>
      <c r="BK51" s="1413"/>
      <c r="BL51" s="1413"/>
      <c r="BM51" s="1413"/>
      <c r="BN51" s="1413"/>
      <c r="BO51" s="1413"/>
      <c r="BP51" s="1413"/>
      <c r="BQ51" s="1413"/>
      <c r="BR51" s="1413"/>
      <c r="BS51" s="1413"/>
      <c r="BT51" s="1413"/>
      <c r="BU51" s="1413"/>
      <c r="BV51" s="1413"/>
      <c r="BW51" s="1413"/>
      <c r="BX51" s="1413"/>
      <c r="BY51" s="1413"/>
      <c r="BZ51" s="1413"/>
      <c r="CA51" s="1413"/>
      <c r="CB51" s="1413"/>
      <c r="CC51" s="1413"/>
      <c r="CD51" s="1413"/>
      <c r="CE51" s="1413"/>
      <c r="CF51" s="1413"/>
      <c r="CG51" s="1413"/>
      <c r="CH51" s="1413"/>
      <c r="CI51" s="1413"/>
      <c r="CJ51" s="1413"/>
      <c r="CK51" s="1413"/>
      <c r="CL51" s="1413"/>
      <c r="CM51" s="1413"/>
      <c r="CN51" s="1413"/>
      <c r="CO51" s="1413"/>
      <c r="CP51" s="1413"/>
      <c r="CQ51" s="1413"/>
      <c r="CR51" s="1413"/>
      <c r="CS51" s="1413"/>
      <c r="CT51" s="1413"/>
      <c r="CU51" s="1413"/>
      <c r="CV51" s="1413"/>
      <c r="CW51" s="1413"/>
      <c r="CX51" s="1413"/>
      <c r="CY51" s="1413"/>
      <c r="CZ51" s="1413"/>
      <c r="DA51" s="1413"/>
      <c r="DB51" s="1413"/>
      <c r="DC51" s="1413"/>
      <c r="DD51" s="1413"/>
      <c r="DE51" s="1413"/>
    </row>
    <row r="52" spans="1:109" s="1107" customFormat="1" ht="14.25" customHeight="1">
      <c r="A52" s="1158"/>
      <c r="B52" s="1638"/>
      <c r="C52" s="1628" t="s">
        <v>555</v>
      </c>
      <c r="D52" s="1628"/>
      <c r="E52" s="1355">
        <f t="shared" si="5"/>
        <v>100</v>
      </c>
      <c r="F52" s="1357">
        <f t="shared" si="5"/>
        <v>0</v>
      </c>
      <c r="G52" s="1357">
        <f t="shared" si="5"/>
        <v>0</v>
      </c>
      <c r="H52" s="1357">
        <f t="shared" si="5"/>
        <v>0</v>
      </c>
      <c r="I52" s="1359">
        <f t="shared" si="5"/>
        <v>55.905080254163273</v>
      </c>
      <c r="J52" s="1357">
        <f t="shared" si="5"/>
        <v>40.925106152317284</v>
      </c>
      <c r="K52" s="1357">
        <f t="shared" si="5"/>
        <v>2.9764808624687564</v>
      </c>
      <c r="L52" s="1357">
        <f t="shared" si="5"/>
        <v>0.16050832655765351</v>
      </c>
      <c r="M52" s="1357">
        <f t="shared" si="5"/>
        <v>3.2824404493028578E-2</v>
      </c>
      <c r="N52" s="228"/>
      <c r="O52" s="1157"/>
      <c r="P52" s="1412"/>
      <c r="Q52" s="1479"/>
      <c r="R52" s="1479"/>
      <c r="S52" s="1421"/>
      <c r="T52" s="1421"/>
      <c r="U52" s="1421"/>
      <c r="V52" s="1421"/>
      <c r="W52" s="1421"/>
      <c r="X52" s="1421"/>
      <c r="Y52" s="1424"/>
      <c r="Z52" s="1424"/>
      <c r="AA52" s="1424"/>
      <c r="AB52" s="1424"/>
      <c r="AC52" s="1424"/>
      <c r="AD52" s="1413"/>
      <c r="AE52" s="1413"/>
      <c r="AF52" s="1413"/>
      <c r="AG52" s="1413"/>
      <c r="AH52" s="1413"/>
      <c r="AI52" s="1413"/>
      <c r="AJ52" s="1413"/>
      <c r="AK52" s="1413"/>
      <c r="AL52" s="1413"/>
      <c r="AM52" s="1413"/>
      <c r="AN52" s="1413"/>
      <c r="AO52" s="1413"/>
      <c r="AP52" s="1416"/>
      <c r="AQ52" s="1416"/>
      <c r="AR52" s="1416"/>
      <c r="AS52" s="1416"/>
      <c r="AT52" s="1416"/>
      <c r="AU52" s="1416"/>
      <c r="AV52" s="1416"/>
      <c r="AW52" s="1416"/>
      <c r="AX52" s="1416"/>
      <c r="AY52" s="1416"/>
      <c r="AZ52" s="1416"/>
      <c r="BA52" s="1416"/>
      <c r="BB52" s="1413"/>
      <c r="BC52" s="1413"/>
      <c r="BD52" s="1413"/>
      <c r="BE52" s="1413"/>
      <c r="BF52" s="1413"/>
      <c r="BG52" s="1413"/>
      <c r="BH52" s="1413"/>
      <c r="BI52" s="1413"/>
      <c r="BJ52" s="1413"/>
      <c r="BK52" s="1413"/>
      <c r="BL52" s="1413"/>
      <c r="BM52" s="1413"/>
      <c r="BN52" s="1413"/>
      <c r="BO52" s="1413"/>
      <c r="BP52" s="1413"/>
      <c r="BQ52" s="1413"/>
      <c r="BR52" s="1413"/>
      <c r="BS52" s="1413"/>
      <c r="BT52" s="1413"/>
      <c r="BU52" s="1413"/>
      <c r="BV52" s="1413"/>
      <c r="BW52" s="1413"/>
      <c r="BX52" s="1413"/>
      <c r="BY52" s="1413"/>
      <c r="BZ52" s="1413"/>
      <c r="CA52" s="1413"/>
      <c r="CB52" s="1413"/>
      <c r="CC52" s="1413"/>
      <c r="CD52" s="1413"/>
      <c r="CE52" s="1413"/>
      <c r="CF52" s="1413"/>
      <c r="CG52" s="1413"/>
      <c r="CH52" s="1413"/>
      <c r="CI52" s="1413"/>
      <c r="CJ52" s="1413"/>
      <c r="CK52" s="1413"/>
      <c r="CL52" s="1413"/>
      <c r="CM52" s="1413"/>
      <c r="CN52" s="1413"/>
      <c r="CO52" s="1413"/>
      <c r="CP52" s="1413"/>
      <c r="CQ52" s="1413"/>
      <c r="CR52" s="1413"/>
      <c r="CS52" s="1413"/>
      <c r="CT52" s="1413"/>
      <c r="CU52" s="1413"/>
      <c r="CV52" s="1413"/>
      <c r="CW52" s="1413"/>
      <c r="CX52" s="1413"/>
      <c r="CY52" s="1413"/>
      <c r="CZ52" s="1413"/>
      <c r="DA52" s="1413"/>
      <c r="DB52" s="1413"/>
      <c r="DC52" s="1413"/>
      <c r="DD52" s="1413"/>
      <c r="DE52" s="1413"/>
    </row>
    <row r="53" spans="1:109" s="1107" customFormat="1" ht="14.25" customHeight="1">
      <c r="A53" s="1158"/>
      <c r="B53" s="1638"/>
      <c r="C53" s="1628" t="s">
        <v>557</v>
      </c>
      <c r="D53" s="1628"/>
      <c r="E53" s="1355">
        <f t="shared" si="5"/>
        <v>100</v>
      </c>
      <c r="F53" s="1357">
        <f t="shared" si="5"/>
        <v>0</v>
      </c>
      <c r="G53" s="1357">
        <f t="shared" si="5"/>
        <v>0</v>
      </c>
      <c r="H53" s="1357">
        <f t="shared" si="5"/>
        <v>0</v>
      </c>
      <c r="I53" s="1357">
        <f t="shared" si="5"/>
        <v>0</v>
      </c>
      <c r="J53" s="1359">
        <f t="shared" si="5"/>
        <v>66.644892383090337</v>
      </c>
      <c r="K53" s="1357">
        <f t="shared" si="5"/>
        <v>31.457097476946338</v>
      </c>
      <c r="L53" s="1357">
        <f t="shared" si="5"/>
        <v>1.7736646119258965</v>
      </c>
      <c r="M53" s="1357">
        <f t="shared" si="5"/>
        <v>0.12434552803742965</v>
      </c>
      <c r="N53" s="228"/>
      <c r="O53" s="1157"/>
      <c r="P53" s="1412"/>
      <c r="Q53" s="1479"/>
      <c r="R53" s="1479"/>
      <c r="S53" s="1421"/>
      <c r="T53" s="1421"/>
      <c r="U53" s="1421"/>
      <c r="V53" s="1421"/>
      <c r="W53" s="1421"/>
      <c r="X53" s="1421"/>
      <c r="Y53" s="1424"/>
      <c r="Z53" s="1424"/>
      <c r="AA53" s="1424"/>
      <c r="AB53" s="1424"/>
      <c r="AC53" s="1424"/>
      <c r="AD53" s="1413"/>
      <c r="AE53" s="1413"/>
      <c r="AF53" s="1413"/>
      <c r="AG53" s="1413"/>
      <c r="AH53" s="1413"/>
      <c r="AI53" s="1413"/>
      <c r="AJ53" s="1413"/>
      <c r="AK53" s="1413"/>
      <c r="AL53" s="1413"/>
      <c r="AM53" s="1413"/>
      <c r="AN53" s="1413"/>
      <c r="AO53" s="1413"/>
      <c r="AP53" s="1416"/>
      <c r="AQ53" s="1416"/>
      <c r="AR53" s="1416"/>
      <c r="AS53" s="1416"/>
      <c r="AT53" s="1416"/>
      <c r="AU53" s="1416"/>
      <c r="AV53" s="1416"/>
      <c r="AW53" s="1416"/>
      <c r="AX53" s="1416"/>
      <c r="AY53" s="1416"/>
      <c r="AZ53" s="1416"/>
      <c r="BA53" s="1416"/>
      <c r="BB53" s="1413"/>
      <c r="BC53" s="1413"/>
      <c r="BD53" s="1413"/>
      <c r="BE53" s="1413"/>
      <c r="BF53" s="1413"/>
      <c r="BG53" s="1413"/>
      <c r="BH53" s="1413"/>
      <c r="BI53" s="1413"/>
      <c r="BJ53" s="1413"/>
      <c r="BK53" s="1413"/>
      <c r="BL53" s="1413"/>
      <c r="BM53" s="1413"/>
      <c r="BN53" s="1413"/>
      <c r="BO53" s="1413"/>
      <c r="BP53" s="1413"/>
      <c r="BQ53" s="1413"/>
      <c r="BR53" s="1413"/>
      <c r="BS53" s="1413"/>
      <c r="BT53" s="1413"/>
      <c r="BU53" s="1413"/>
      <c r="BV53" s="1413"/>
      <c r="BW53" s="1413"/>
      <c r="BX53" s="1413"/>
      <c r="BY53" s="1413"/>
      <c r="BZ53" s="1413"/>
      <c r="CA53" s="1413"/>
      <c r="CB53" s="1413"/>
      <c r="CC53" s="1413"/>
      <c r="CD53" s="1413"/>
      <c r="CE53" s="1413"/>
      <c r="CF53" s="1413"/>
      <c r="CG53" s="1413"/>
      <c r="CH53" s="1413"/>
      <c r="CI53" s="1413"/>
      <c r="CJ53" s="1413"/>
      <c r="CK53" s="1413"/>
      <c r="CL53" s="1413"/>
      <c r="CM53" s="1413"/>
      <c r="CN53" s="1413"/>
      <c r="CO53" s="1413"/>
      <c r="CP53" s="1413"/>
      <c r="CQ53" s="1413"/>
      <c r="CR53" s="1413"/>
      <c r="CS53" s="1413"/>
      <c r="CT53" s="1413"/>
      <c r="CU53" s="1413"/>
      <c r="CV53" s="1413"/>
      <c r="CW53" s="1413"/>
      <c r="CX53" s="1413"/>
      <c r="CY53" s="1413"/>
      <c r="CZ53" s="1413"/>
      <c r="DA53" s="1413"/>
      <c r="DB53" s="1413"/>
      <c r="DC53" s="1413"/>
      <c r="DD53" s="1413"/>
      <c r="DE53" s="1413"/>
    </row>
    <row r="54" spans="1:109" s="1107" customFormat="1" ht="14.25" customHeight="1">
      <c r="A54" s="1158"/>
      <c r="B54" s="1638"/>
      <c r="C54" s="1628" t="s">
        <v>559</v>
      </c>
      <c r="D54" s="1628"/>
      <c r="E54" s="1355">
        <f t="shared" si="5"/>
        <v>100</v>
      </c>
      <c r="F54" s="1357">
        <f t="shared" si="5"/>
        <v>0</v>
      </c>
      <c r="G54" s="1357">
        <f t="shared" si="5"/>
        <v>0</v>
      </c>
      <c r="H54" s="1357">
        <f t="shared" si="5"/>
        <v>0</v>
      </c>
      <c r="I54" s="1357">
        <f t="shared" si="5"/>
        <v>0</v>
      </c>
      <c r="J54" s="1357">
        <f t="shared" si="5"/>
        <v>0</v>
      </c>
      <c r="K54" s="1359">
        <f t="shared" si="5"/>
        <v>75.440056871692363</v>
      </c>
      <c r="L54" s="1357">
        <f t="shared" si="5"/>
        <v>21.676864279594852</v>
      </c>
      <c r="M54" s="1357">
        <f t="shared" si="5"/>
        <v>2.8830788487127919</v>
      </c>
      <c r="N54" s="1104"/>
      <c r="O54" s="1157"/>
      <c r="P54" s="1412"/>
      <c r="Q54" s="1479"/>
      <c r="R54" s="1479"/>
      <c r="S54" s="1421"/>
      <c r="T54" s="1421"/>
      <c r="U54" s="1421"/>
      <c r="V54" s="1421"/>
      <c r="W54" s="1421"/>
      <c r="X54" s="1421"/>
      <c r="Y54" s="1424"/>
      <c r="Z54" s="1424"/>
      <c r="AA54" s="1424"/>
      <c r="AB54" s="1424"/>
      <c r="AC54" s="1424"/>
      <c r="AD54" s="1413"/>
      <c r="AE54" s="1413"/>
      <c r="AF54" s="1413"/>
      <c r="AG54" s="1413"/>
      <c r="AH54" s="1413"/>
      <c r="AI54" s="1413"/>
      <c r="AJ54" s="1413"/>
      <c r="AK54" s="1413"/>
      <c r="AL54" s="1413"/>
      <c r="AM54" s="1413"/>
      <c r="AN54" s="1413"/>
      <c r="AO54" s="1413"/>
      <c r="AP54" s="1416"/>
      <c r="AQ54" s="1416"/>
      <c r="AR54" s="1416"/>
      <c r="AS54" s="1416"/>
      <c r="AT54" s="1416"/>
      <c r="AU54" s="1416"/>
      <c r="AV54" s="1416"/>
      <c r="AW54" s="1416"/>
      <c r="AX54" s="1416"/>
      <c r="AY54" s="1416"/>
      <c r="AZ54" s="1416"/>
      <c r="BA54" s="1416"/>
      <c r="BB54" s="1413"/>
      <c r="BC54" s="1413"/>
      <c r="BD54" s="1413"/>
      <c r="BE54" s="1413"/>
      <c r="BF54" s="1413"/>
      <c r="BG54" s="1413"/>
      <c r="BH54" s="1413"/>
      <c r="BI54" s="1413"/>
      <c r="BJ54" s="1413"/>
      <c r="BK54" s="1413"/>
      <c r="BL54" s="1413"/>
      <c r="BM54" s="1413"/>
      <c r="BN54" s="1413"/>
      <c r="BO54" s="1413"/>
      <c r="BP54" s="1413"/>
      <c r="BQ54" s="1413"/>
      <c r="BR54" s="1413"/>
      <c r="BS54" s="1413"/>
      <c r="BT54" s="1413"/>
      <c r="BU54" s="1413"/>
      <c r="BV54" s="1413"/>
      <c r="BW54" s="1413"/>
      <c r="BX54" s="1413"/>
      <c r="BY54" s="1413"/>
      <c r="BZ54" s="1413"/>
      <c r="CA54" s="1413"/>
      <c r="CB54" s="1413"/>
      <c r="CC54" s="1413"/>
      <c r="CD54" s="1413"/>
      <c r="CE54" s="1413"/>
      <c r="CF54" s="1413"/>
      <c r="CG54" s="1413"/>
      <c r="CH54" s="1413"/>
      <c r="CI54" s="1413"/>
      <c r="CJ54" s="1413"/>
      <c r="CK54" s="1413"/>
      <c r="CL54" s="1413"/>
      <c r="CM54" s="1413"/>
      <c r="CN54" s="1413"/>
      <c r="CO54" s="1413"/>
      <c r="CP54" s="1413"/>
      <c r="CQ54" s="1413"/>
      <c r="CR54" s="1413"/>
      <c r="CS54" s="1413"/>
      <c r="CT54" s="1413"/>
      <c r="CU54" s="1413"/>
      <c r="CV54" s="1413"/>
      <c r="CW54" s="1413"/>
      <c r="CX54" s="1413"/>
      <c r="CY54" s="1413"/>
      <c r="CZ54" s="1413"/>
      <c r="DA54" s="1413"/>
      <c r="DB54" s="1413"/>
      <c r="DC54" s="1413"/>
      <c r="DD54" s="1413"/>
      <c r="DE54" s="1413"/>
    </row>
    <row r="55" spans="1:109" s="1107" customFormat="1" ht="14.25" customHeight="1">
      <c r="A55" s="1158"/>
      <c r="B55" s="1638"/>
      <c r="C55" s="1628" t="s">
        <v>561</v>
      </c>
      <c r="D55" s="1628"/>
      <c r="E55" s="1355">
        <f t="shared" si="5"/>
        <v>100</v>
      </c>
      <c r="F55" s="1357">
        <f t="shared" si="5"/>
        <v>0</v>
      </c>
      <c r="G55" s="1357">
        <f t="shared" si="5"/>
        <v>0</v>
      </c>
      <c r="H55" s="1357">
        <f t="shared" si="5"/>
        <v>0</v>
      </c>
      <c r="I55" s="1357">
        <f t="shared" si="5"/>
        <v>0</v>
      </c>
      <c r="J55" s="1357">
        <f t="shared" si="5"/>
        <v>0</v>
      </c>
      <c r="K55" s="1357">
        <f t="shared" si="5"/>
        <v>0</v>
      </c>
      <c r="L55" s="1359">
        <f t="shared" si="5"/>
        <v>77.113705373139965</v>
      </c>
      <c r="M55" s="1357">
        <f t="shared" si="5"/>
        <v>22.886294626860042</v>
      </c>
      <c r="N55" s="1105"/>
      <c r="O55" s="1157"/>
      <c r="P55" s="1412"/>
      <c r="Q55" s="1479"/>
      <c r="R55" s="1479"/>
      <c r="S55" s="1421"/>
      <c r="T55" s="1421"/>
      <c r="U55" s="1421"/>
      <c r="V55" s="1421"/>
      <c r="W55" s="1421"/>
      <c r="X55" s="1421"/>
      <c r="Y55" s="1424"/>
      <c r="Z55" s="1424"/>
      <c r="AA55" s="1424"/>
      <c r="AB55" s="1424"/>
      <c r="AC55" s="1424"/>
      <c r="AD55" s="1413"/>
      <c r="AE55" s="1413"/>
      <c r="AF55" s="1413"/>
      <c r="AG55" s="1413"/>
      <c r="AH55" s="1413"/>
      <c r="AI55" s="1413"/>
      <c r="AJ55" s="1413"/>
      <c r="AK55" s="1413"/>
      <c r="AL55" s="1413"/>
      <c r="AM55" s="1413"/>
      <c r="AN55" s="1413"/>
      <c r="AO55" s="1413"/>
      <c r="AP55" s="1416"/>
      <c r="AQ55" s="1416"/>
      <c r="AR55" s="1416"/>
      <c r="AS55" s="1416"/>
      <c r="AT55" s="1416"/>
      <c r="AU55" s="1416"/>
      <c r="AV55" s="1416"/>
      <c r="AW55" s="1416"/>
      <c r="AX55" s="1416"/>
      <c r="AY55" s="1416"/>
      <c r="AZ55" s="1416"/>
      <c r="BA55" s="1416"/>
      <c r="BB55" s="1413"/>
      <c r="BC55" s="1413"/>
      <c r="BD55" s="1413"/>
      <c r="BE55" s="1413"/>
      <c r="BF55" s="1413"/>
      <c r="BG55" s="1413"/>
      <c r="BH55" s="1413"/>
      <c r="BI55" s="1413"/>
      <c r="BJ55" s="1413"/>
      <c r="BK55" s="1413"/>
      <c r="BL55" s="1413"/>
      <c r="BM55" s="1413"/>
      <c r="BN55" s="1413"/>
      <c r="BO55" s="1413"/>
      <c r="BP55" s="1413"/>
      <c r="BQ55" s="1413"/>
      <c r="BR55" s="1413"/>
      <c r="BS55" s="1413"/>
      <c r="BT55" s="1413"/>
      <c r="BU55" s="1413"/>
      <c r="BV55" s="1413"/>
      <c r="BW55" s="1413"/>
      <c r="BX55" s="1413"/>
      <c r="BY55" s="1413"/>
      <c r="BZ55" s="1413"/>
      <c r="CA55" s="1413"/>
      <c r="CB55" s="1413"/>
      <c r="CC55" s="1413"/>
      <c r="CD55" s="1413"/>
      <c r="CE55" s="1413"/>
      <c r="CF55" s="1413"/>
      <c r="CG55" s="1413"/>
      <c r="CH55" s="1413"/>
      <c r="CI55" s="1413"/>
      <c r="CJ55" s="1413"/>
      <c r="CK55" s="1413"/>
      <c r="CL55" s="1413"/>
      <c r="CM55" s="1413"/>
      <c r="CN55" s="1413"/>
      <c r="CO55" s="1413"/>
      <c r="CP55" s="1413"/>
      <c r="CQ55" s="1413"/>
      <c r="CR55" s="1413"/>
      <c r="CS55" s="1413"/>
      <c r="CT55" s="1413"/>
      <c r="CU55" s="1413"/>
      <c r="CV55" s="1413"/>
      <c r="CW55" s="1413"/>
      <c r="CX55" s="1413"/>
      <c r="CY55" s="1413"/>
      <c r="CZ55" s="1413"/>
      <c r="DA55" s="1413"/>
      <c r="DB55" s="1413"/>
      <c r="DC55" s="1413"/>
      <c r="DD55" s="1413"/>
      <c r="DE55" s="1413"/>
    </row>
    <row r="56" spans="1:109" s="1107" customFormat="1" ht="14.25" customHeight="1">
      <c r="A56" s="1158"/>
      <c r="B56" s="1639"/>
      <c r="C56" s="1628" t="s">
        <v>547</v>
      </c>
      <c r="D56" s="1628"/>
      <c r="E56" s="1355">
        <f t="shared" si="5"/>
        <v>100</v>
      </c>
      <c r="F56" s="1357">
        <f t="shared" si="5"/>
        <v>0</v>
      </c>
      <c r="G56" s="1357">
        <f t="shared" si="5"/>
        <v>0</v>
      </c>
      <c r="H56" s="1357">
        <f t="shared" si="5"/>
        <v>0</v>
      </c>
      <c r="I56" s="1357">
        <f t="shared" si="5"/>
        <v>0</v>
      </c>
      <c r="J56" s="1357">
        <f t="shared" si="5"/>
        <v>0</v>
      </c>
      <c r="K56" s="1357">
        <f t="shared" si="5"/>
        <v>0</v>
      </c>
      <c r="L56" s="1357">
        <f t="shared" si="5"/>
        <v>0</v>
      </c>
      <c r="M56" s="1359">
        <f t="shared" si="5"/>
        <v>100</v>
      </c>
      <c r="N56" s="228"/>
      <c r="O56" s="1157"/>
      <c r="P56" s="1412"/>
      <c r="Q56" s="1479"/>
      <c r="R56" s="1479"/>
      <c r="S56" s="1421"/>
      <c r="T56" s="1421"/>
      <c r="U56" s="1421"/>
      <c r="V56" s="1421"/>
      <c r="W56" s="1421"/>
      <c r="X56" s="1421"/>
      <c r="Y56" s="1424"/>
      <c r="Z56" s="1424"/>
      <c r="AA56" s="1424"/>
      <c r="AB56" s="1424"/>
      <c r="AC56" s="1424"/>
      <c r="AD56" s="1413"/>
      <c r="AE56" s="1413"/>
      <c r="AF56" s="1413"/>
      <c r="AG56" s="1413"/>
      <c r="AH56" s="1413"/>
      <c r="AI56" s="1413"/>
      <c r="AJ56" s="1413"/>
      <c r="AK56" s="1413"/>
      <c r="AL56" s="1413"/>
      <c r="AM56" s="1413"/>
      <c r="AN56" s="1413"/>
      <c r="AO56" s="1413"/>
      <c r="AP56" s="1416"/>
      <c r="AQ56" s="1416"/>
      <c r="AR56" s="1416"/>
      <c r="AS56" s="1416"/>
      <c r="AT56" s="1416"/>
      <c r="AU56" s="1416"/>
      <c r="AV56" s="1416"/>
      <c r="AW56" s="1416"/>
      <c r="AX56" s="1416"/>
      <c r="AY56" s="1416"/>
      <c r="AZ56" s="1416"/>
      <c r="BA56" s="1416"/>
      <c r="BB56" s="1413"/>
      <c r="BC56" s="1413"/>
      <c r="BD56" s="1413"/>
      <c r="BE56" s="1413"/>
      <c r="BF56" s="1413"/>
      <c r="BG56" s="1413"/>
      <c r="BH56" s="1413"/>
      <c r="BI56" s="1413"/>
      <c r="BJ56" s="1413"/>
      <c r="BK56" s="1413"/>
      <c r="BL56" s="1413"/>
      <c r="BM56" s="1413"/>
      <c r="BN56" s="1413"/>
      <c r="BO56" s="1413"/>
      <c r="BP56" s="1413"/>
      <c r="BQ56" s="1413"/>
      <c r="BR56" s="1413"/>
      <c r="BS56" s="1413"/>
      <c r="BT56" s="1413"/>
      <c r="BU56" s="1413"/>
      <c r="BV56" s="1413"/>
      <c r="BW56" s="1413"/>
      <c r="BX56" s="1413"/>
      <c r="BY56" s="1413"/>
      <c r="BZ56" s="1413"/>
      <c r="CA56" s="1413"/>
      <c r="CB56" s="1413"/>
      <c r="CC56" s="1413"/>
      <c r="CD56" s="1413"/>
      <c r="CE56" s="1413"/>
      <c r="CF56" s="1413"/>
      <c r="CG56" s="1413"/>
      <c r="CH56" s="1413"/>
      <c r="CI56" s="1413"/>
      <c r="CJ56" s="1413"/>
      <c r="CK56" s="1413"/>
      <c r="CL56" s="1413"/>
      <c r="CM56" s="1413"/>
      <c r="CN56" s="1413"/>
      <c r="CO56" s="1413"/>
      <c r="CP56" s="1413"/>
      <c r="CQ56" s="1413"/>
      <c r="CR56" s="1413"/>
      <c r="CS56" s="1413"/>
      <c r="CT56" s="1413"/>
      <c r="CU56" s="1413"/>
      <c r="CV56" s="1413"/>
      <c r="CW56" s="1413"/>
      <c r="CX56" s="1413"/>
      <c r="CY56" s="1413"/>
      <c r="CZ56" s="1413"/>
      <c r="DA56" s="1413"/>
      <c r="DB56" s="1413"/>
      <c r="DC56" s="1413"/>
      <c r="DD56" s="1413"/>
      <c r="DE56" s="1413"/>
    </row>
    <row r="57" spans="1:109" s="1107" customFormat="1" ht="3.75" customHeight="1">
      <c r="A57" s="1158"/>
      <c r="B57" s="1159"/>
      <c r="C57" s="1155"/>
      <c r="D57" s="1360"/>
      <c r="E57" s="1301"/>
      <c r="F57" s="1301"/>
      <c r="G57" s="1301"/>
      <c r="H57" s="1361"/>
      <c r="I57" s="1301"/>
      <c r="J57" s="1301"/>
      <c r="K57" s="1301"/>
      <c r="L57" s="1301"/>
      <c r="M57" s="1301"/>
      <c r="N57" s="228"/>
      <c r="O57" s="1157"/>
      <c r="P57" s="1412"/>
      <c r="Q57" s="1479"/>
      <c r="R57" s="1479"/>
      <c r="S57" s="1421"/>
      <c r="T57" s="1421"/>
      <c r="U57" s="1421"/>
      <c r="V57" s="1421"/>
      <c r="W57" s="1421"/>
      <c r="X57" s="1421"/>
      <c r="Y57" s="1424"/>
      <c r="Z57" s="1424"/>
      <c r="AA57" s="1424"/>
      <c r="AB57" s="1424"/>
      <c r="AC57" s="1424"/>
      <c r="AD57" s="1413"/>
      <c r="AE57" s="1413"/>
      <c r="AF57" s="1413"/>
      <c r="AG57" s="1413"/>
      <c r="AH57" s="1413"/>
      <c r="AI57" s="1413"/>
      <c r="AJ57" s="1413"/>
      <c r="AK57" s="1413"/>
      <c r="AL57" s="1413"/>
      <c r="AM57" s="1413"/>
      <c r="AN57" s="1413"/>
      <c r="AO57" s="1413"/>
      <c r="AP57" s="1416"/>
      <c r="AQ57" s="1416"/>
      <c r="AR57" s="1416"/>
      <c r="AS57" s="1416"/>
      <c r="AT57" s="1416"/>
      <c r="AU57" s="1416"/>
      <c r="AV57" s="1416"/>
      <c r="AW57" s="1416"/>
      <c r="AX57" s="1416"/>
      <c r="AY57" s="1416"/>
      <c r="AZ57" s="1416"/>
      <c r="BA57" s="1416"/>
      <c r="BB57" s="1413"/>
      <c r="BC57" s="1413"/>
      <c r="BD57" s="1413"/>
      <c r="BE57" s="1413"/>
      <c r="BF57" s="1413"/>
      <c r="BG57" s="1413"/>
      <c r="BH57" s="1413"/>
      <c r="BI57" s="1413"/>
      <c r="BJ57" s="1413"/>
      <c r="BK57" s="1413"/>
      <c r="BL57" s="1413"/>
      <c r="BM57" s="1413"/>
      <c r="BN57" s="1413"/>
      <c r="BO57" s="1413"/>
      <c r="BP57" s="1413"/>
      <c r="BQ57" s="1413"/>
      <c r="BR57" s="1413"/>
      <c r="BS57" s="1413"/>
      <c r="BT57" s="1413"/>
      <c r="BU57" s="1413"/>
      <c r="BV57" s="1413"/>
      <c r="BW57" s="1413"/>
      <c r="BX57" s="1413"/>
      <c r="BY57" s="1413"/>
      <c r="BZ57" s="1413"/>
      <c r="CA57" s="1413"/>
      <c r="CB57" s="1413"/>
      <c r="CC57" s="1413"/>
      <c r="CD57" s="1413"/>
      <c r="CE57" s="1413"/>
      <c r="CF57" s="1413"/>
      <c r="CG57" s="1413"/>
      <c r="CH57" s="1413"/>
      <c r="CI57" s="1413"/>
      <c r="CJ57" s="1413"/>
      <c r="CK57" s="1413"/>
      <c r="CL57" s="1413"/>
      <c r="CM57" s="1413"/>
      <c r="CN57" s="1413"/>
      <c r="CO57" s="1413"/>
      <c r="CP57" s="1413"/>
      <c r="CQ57" s="1413"/>
      <c r="CR57" s="1413"/>
      <c r="CS57" s="1413"/>
      <c r="CT57" s="1413"/>
      <c r="CU57" s="1413"/>
      <c r="CV57" s="1413"/>
      <c r="CW57" s="1413"/>
      <c r="CX57" s="1413"/>
      <c r="CY57" s="1413"/>
      <c r="CZ57" s="1413"/>
      <c r="DA57" s="1413"/>
      <c r="DB57" s="1413"/>
      <c r="DC57" s="1413"/>
      <c r="DD57" s="1413"/>
      <c r="DE57" s="1413"/>
    </row>
    <row r="58" spans="1:109" s="1371" customFormat="1" ht="12" customHeight="1">
      <c r="A58" s="1362"/>
      <c r="B58" s="1363"/>
      <c r="C58" s="1364" t="s">
        <v>566</v>
      </c>
      <c r="D58" s="1365"/>
      <c r="E58" s="1366" t="s">
        <v>567</v>
      </c>
      <c r="F58" s="1365"/>
      <c r="G58" s="1367" t="s">
        <v>568</v>
      </c>
      <c r="H58" s="1368"/>
      <c r="I58" s="1368"/>
      <c r="J58" s="1365"/>
      <c r="K58" s="1365"/>
      <c r="L58" s="1365"/>
      <c r="M58" s="1369"/>
      <c r="N58" s="1370"/>
      <c r="O58" s="1157"/>
      <c r="P58" s="1425"/>
      <c r="Q58" s="1480"/>
      <c r="R58" s="1480"/>
      <c r="S58" s="1427"/>
      <c r="T58" s="1427"/>
      <c r="U58" s="1427"/>
      <c r="V58" s="1427"/>
      <c r="W58" s="1427"/>
      <c r="X58" s="1427"/>
      <c r="Y58" s="1428"/>
      <c r="Z58" s="1428"/>
      <c r="AA58" s="1428"/>
      <c r="AB58" s="1428"/>
      <c r="AC58" s="1428"/>
      <c r="AD58" s="1426"/>
      <c r="AE58" s="1426"/>
      <c r="AF58" s="1426"/>
      <c r="AG58" s="1426"/>
      <c r="AH58" s="1426"/>
      <c r="AI58" s="1426"/>
      <c r="AJ58" s="1426"/>
      <c r="AK58" s="1426"/>
      <c r="AL58" s="1426"/>
      <c r="AM58" s="1426"/>
      <c r="AN58" s="1426"/>
      <c r="AO58" s="1426"/>
      <c r="AP58" s="1426"/>
      <c r="AQ58" s="1426"/>
      <c r="AR58" s="1416"/>
      <c r="AS58" s="1416"/>
      <c r="AT58" s="1416"/>
      <c r="AU58" s="1416"/>
      <c r="AV58" s="1416"/>
      <c r="AW58" s="1416"/>
      <c r="AX58" s="1416"/>
      <c r="AY58" s="1416"/>
      <c r="AZ58" s="1416"/>
      <c r="BA58" s="1426"/>
      <c r="BB58" s="1426"/>
      <c r="BC58" s="1426"/>
      <c r="BD58" s="1426"/>
      <c r="BE58" s="1426"/>
      <c r="BF58" s="1426"/>
      <c r="BG58" s="1426"/>
      <c r="BH58" s="1426"/>
      <c r="BI58" s="1426"/>
      <c r="BJ58" s="1426"/>
      <c r="BK58" s="1426"/>
      <c r="BL58" s="1426"/>
      <c r="BM58" s="1426"/>
      <c r="BN58" s="1426"/>
      <c r="BO58" s="1426"/>
      <c r="BP58" s="1426"/>
      <c r="BQ58" s="1426"/>
      <c r="BR58" s="1426"/>
      <c r="BS58" s="1426"/>
      <c r="BT58" s="1426"/>
      <c r="BU58" s="1426"/>
      <c r="BV58" s="1426"/>
      <c r="BW58" s="1426"/>
      <c r="BX58" s="1426"/>
      <c r="BY58" s="1426"/>
      <c r="BZ58" s="1426"/>
      <c r="CA58" s="1426"/>
      <c r="CB58" s="1426"/>
      <c r="CC58" s="1426"/>
      <c r="CD58" s="1426"/>
      <c r="CE58" s="1426"/>
      <c r="CF58" s="1426"/>
      <c r="CG58" s="1426"/>
      <c r="CH58" s="1426"/>
      <c r="CI58" s="1426"/>
      <c r="CJ58" s="1426"/>
      <c r="CK58" s="1426"/>
      <c r="CL58" s="1426"/>
      <c r="CM58" s="1426"/>
      <c r="CN58" s="1426"/>
      <c r="CO58" s="1426"/>
      <c r="CP58" s="1426"/>
      <c r="CQ58" s="1426"/>
      <c r="CR58" s="1426"/>
      <c r="CS58" s="1426"/>
      <c r="CT58" s="1426"/>
      <c r="CU58" s="1426"/>
      <c r="CV58" s="1426"/>
      <c r="CW58" s="1426"/>
      <c r="CX58" s="1426"/>
      <c r="CY58" s="1426"/>
      <c r="CZ58" s="1426"/>
      <c r="DA58" s="1426"/>
      <c r="DB58" s="1426"/>
      <c r="DC58" s="1426"/>
      <c r="DD58" s="1426"/>
      <c r="DE58" s="1426"/>
    </row>
    <row r="59" spans="1:109" ht="13.5" customHeight="1">
      <c r="A59" s="1144"/>
      <c r="B59" s="1144"/>
      <c r="C59" s="1364" t="s">
        <v>569</v>
      </c>
      <c r="D59" s="1160"/>
      <c r="E59" s="1301"/>
      <c r="F59" s="1301"/>
      <c r="G59" s="1372" t="s">
        <v>444</v>
      </c>
      <c r="H59" s="1301"/>
      <c r="I59" s="1373" t="s">
        <v>475</v>
      </c>
      <c r="J59" s="1374"/>
      <c r="K59" s="1374"/>
      <c r="L59" s="1374"/>
      <c r="M59" s="1301"/>
      <c r="N59" s="228"/>
      <c r="O59" s="1144"/>
      <c r="AR59" s="1416"/>
      <c r="AS59" s="1416"/>
      <c r="AT59" s="1416"/>
      <c r="AU59" s="1416"/>
      <c r="AV59" s="1416"/>
      <c r="AW59" s="1416"/>
      <c r="AX59" s="1416"/>
      <c r="AY59" s="1416"/>
      <c r="AZ59" s="1416"/>
    </row>
    <row r="60" spans="1:109" ht="18" customHeight="1">
      <c r="A60" s="1144"/>
      <c r="B60" s="1144"/>
      <c r="C60" s="1626" t="s">
        <v>604</v>
      </c>
      <c r="D60" s="1626"/>
      <c r="E60" s="1626"/>
      <c r="F60" s="1626"/>
      <c r="G60" s="1626"/>
      <c r="H60" s="1626"/>
      <c r="I60" s="1626"/>
      <c r="J60" s="1626"/>
      <c r="K60" s="1626"/>
      <c r="L60" s="1626"/>
      <c r="M60" s="1626"/>
      <c r="N60" s="228"/>
      <c r="O60" s="1144"/>
      <c r="AR60" s="1416"/>
      <c r="AS60" s="1416"/>
      <c r="AT60" s="1416"/>
      <c r="AU60" s="1416"/>
      <c r="AV60" s="1416"/>
      <c r="AW60" s="1416"/>
      <c r="AX60" s="1416"/>
      <c r="AY60" s="1416"/>
      <c r="AZ60" s="1416"/>
    </row>
    <row r="61" spans="1:109" ht="9.75" customHeight="1">
      <c r="A61" s="1144"/>
      <c r="B61" s="1144"/>
      <c r="C61" s="1375" t="s">
        <v>508</v>
      </c>
      <c r="D61" s="1160"/>
      <c r="E61" s="1161"/>
      <c r="F61" s="1161"/>
      <c r="G61" s="1161"/>
      <c r="H61" s="1161"/>
      <c r="I61" s="1376"/>
      <c r="J61" s="1376"/>
      <c r="K61" s="1376"/>
      <c r="L61" s="1376"/>
      <c r="M61" s="1376"/>
      <c r="N61" s="228"/>
      <c r="O61" s="1144"/>
      <c r="AR61" s="1416"/>
      <c r="AS61" s="1416"/>
      <c r="AT61" s="1416"/>
      <c r="AU61" s="1416"/>
      <c r="AV61" s="1416"/>
      <c r="AW61" s="1416"/>
      <c r="AX61" s="1416"/>
      <c r="AY61" s="1416"/>
      <c r="AZ61" s="1416"/>
    </row>
    <row r="62" spans="1:109" ht="13.5" customHeight="1">
      <c r="A62" s="1144"/>
      <c r="B62" s="1144"/>
      <c r="C62" s="1375"/>
      <c r="D62" s="1160"/>
      <c r="E62" s="1161"/>
      <c r="F62" s="1161"/>
      <c r="G62" s="1161"/>
      <c r="H62" s="1161"/>
      <c r="J62" s="1162"/>
      <c r="K62" s="1377"/>
      <c r="L62" s="1627">
        <v>43525</v>
      </c>
      <c r="M62" s="1627"/>
      <c r="N62" s="368">
        <v>13</v>
      </c>
      <c r="O62" s="1144"/>
      <c r="AR62" s="1416"/>
      <c r="AS62" s="1416"/>
      <c r="AT62" s="1416"/>
      <c r="AU62" s="1416"/>
      <c r="AV62" s="1416"/>
      <c r="AW62" s="1416"/>
      <c r="AX62" s="1416"/>
      <c r="AY62" s="1416"/>
      <c r="AZ62" s="1416"/>
    </row>
    <row r="63" spans="1:109" ht="14.25">
      <c r="AR63" s="1416"/>
      <c r="AS63" s="1416"/>
      <c r="AT63" s="1416"/>
      <c r="AU63" s="1416"/>
      <c r="AV63" s="1416"/>
      <c r="AW63" s="1416"/>
      <c r="AX63" s="1416"/>
      <c r="AY63" s="1416"/>
      <c r="AZ63" s="1416"/>
    </row>
    <row r="64" spans="1:109" ht="14.25">
      <c r="AR64" s="1416"/>
      <c r="AS64" s="1416"/>
      <c r="AT64" s="1416"/>
      <c r="AU64" s="1416"/>
      <c r="AV64" s="1416"/>
      <c r="AW64" s="1416"/>
      <c r="AX64" s="1416"/>
      <c r="AY64" s="1416"/>
      <c r="AZ64" s="1416"/>
    </row>
    <row r="65" spans="44:52" ht="14.25">
      <c r="AR65" s="1416"/>
      <c r="AS65" s="1416"/>
      <c r="AT65" s="1416"/>
      <c r="AU65" s="1416"/>
      <c r="AV65" s="1416"/>
      <c r="AW65" s="1416"/>
      <c r="AX65" s="1416"/>
      <c r="AY65" s="1416"/>
      <c r="AZ65" s="1416"/>
    </row>
    <row r="66" spans="44:52" ht="14.25">
      <c r="AR66" s="1416"/>
      <c r="AS66" s="1416"/>
      <c r="AT66" s="1416"/>
      <c r="AU66" s="1416"/>
      <c r="AV66" s="1416"/>
      <c r="AW66" s="1416"/>
      <c r="AX66" s="1416"/>
      <c r="AY66" s="1416"/>
      <c r="AZ66" s="1416"/>
    </row>
    <row r="67" spans="44:52" ht="14.25">
      <c r="AR67" s="1416"/>
      <c r="AS67" s="1416"/>
      <c r="AT67" s="1416"/>
      <c r="AU67" s="1416"/>
      <c r="AV67" s="1416"/>
      <c r="AW67" s="1416"/>
      <c r="AX67" s="1416"/>
      <c r="AY67" s="1416"/>
      <c r="AZ67" s="1416"/>
    </row>
    <row r="68" spans="44:52" ht="14.25">
      <c r="AR68" s="1416"/>
      <c r="AS68" s="1416"/>
      <c r="AT68" s="1416"/>
      <c r="AU68" s="1416"/>
      <c r="AV68" s="1416"/>
      <c r="AW68" s="1416"/>
      <c r="AX68" s="1416"/>
      <c r="AY68" s="1416"/>
      <c r="AZ68" s="1416"/>
    </row>
  </sheetData>
  <mergeCells count="29">
    <mergeCell ref="B1:E1"/>
    <mergeCell ref="B30:B56"/>
    <mergeCell ref="C31:D31"/>
    <mergeCell ref="C32:D32"/>
    <mergeCell ref="C33:D33"/>
    <mergeCell ref="C34:D34"/>
    <mergeCell ref="C50:D50"/>
    <mergeCell ref="C35:D35"/>
    <mergeCell ref="C36:D36"/>
    <mergeCell ref="C37:D37"/>
    <mergeCell ref="C38:D38"/>
    <mergeCell ref="C41:D41"/>
    <mergeCell ref="C42:D42"/>
    <mergeCell ref="C43:D43"/>
    <mergeCell ref="C44:D44"/>
    <mergeCell ref="C45:D45"/>
    <mergeCell ref="C46:D46"/>
    <mergeCell ref="E26:M26"/>
    <mergeCell ref="C28:D28"/>
    <mergeCell ref="C29:D29"/>
    <mergeCell ref="C49:D49"/>
    <mergeCell ref="C60:M60"/>
    <mergeCell ref="L62:M62"/>
    <mergeCell ref="C51:D51"/>
    <mergeCell ref="C52:D52"/>
    <mergeCell ref="C53:D53"/>
    <mergeCell ref="C54:D54"/>
    <mergeCell ref="C55:D55"/>
    <mergeCell ref="C56:D56"/>
  </mergeCells>
  <conditionalFormatting sqref="F41:M46">
    <cfRule type="top10" dxfId="79" priority="1" rank="5"/>
  </conditionalFormatting>
  <hyperlinks>
    <hyperlink ref="I59" r:id="rId1"/>
  </hyperlinks>
  <printOptions horizontalCentered="1"/>
  <pageMargins left="0.15748031496062992" right="0.15748031496062992" top="0.19685039370078741" bottom="0.19685039370078741" header="0" footer="0"/>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9697" r:id="rId5" name="Drop Down 1">
              <controlPr defaultSize="0" autoLine="0" autoPict="0">
                <anchor moveWithCells="1">
                  <from>
                    <xdr:col>3</xdr:col>
                    <xdr:colOff>66675</xdr:colOff>
                    <xdr:row>27</xdr:row>
                    <xdr:rowOff>142875</xdr:rowOff>
                  </from>
                  <to>
                    <xdr:col>3</xdr:col>
                    <xdr:colOff>1257300</xdr:colOff>
                    <xdr:row>27</xdr:row>
                    <xdr:rowOff>342900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Y57"/>
  <sheetViews>
    <sheetView zoomScaleNormal="100" workbookViewId="0"/>
  </sheetViews>
  <sheetFormatPr defaultRowHeight="12.75"/>
  <cols>
    <col min="1" max="1" width="1" style="131" customWidth="1"/>
    <col min="2" max="2" width="2.5703125" style="131" customWidth="1"/>
    <col min="3" max="3" width="1" style="131" customWidth="1"/>
    <col min="4" max="4" width="18.140625" style="131" customWidth="1"/>
    <col min="5" max="5" width="0.5703125" style="131" customWidth="1"/>
    <col min="6" max="6" width="9.85546875" style="131" customWidth="1"/>
    <col min="7" max="7" width="9" style="131" customWidth="1"/>
    <col min="8" max="8" width="9.7109375" style="131" customWidth="1"/>
    <col min="9" max="9" width="9.42578125" style="131" customWidth="1"/>
    <col min="10" max="10" width="9" style="131" customWidth="1"/>
    <col min="11" max="11" width="10" style="131" customWidth="1"/>
    <col min="12" max="12" width="9.28515625" style="131" customWidth="1"/>
    <col min="13" max="13" width="9.140625" style="131" customWidth="1"/>
    <col min="14" max="14" width="2.5703125" style="131" customWidth="1"/>
    <col min="15" max="15" width="1" style="131" customWidth="1"/>
    <col min="16" max="16384" width="9.140625" style="131"/>
  </cols>
  <sheetData>
    <row r="1" spans="1:15" ht="13.5" customHeight="1">
      <c r="A1" s="130"/>
      <c r="B1" s="229"/>
      <c r="C1" s="229"/>
      <c r="D1" s="229"/>
      <c r="E1" s="218"/>
      <c r="F1" s="218"/>
      <c r="G1" s="218"/>
      <c r="H1" s="218"/>
      <c r="I1" s="218"/>
      <c r="J1" s="218"/>
      <c r="K1" s="1640" t="s">
        <v>308</v>
      </c>
      <c r="L1" s="1640"/>
      <c r="M1" s="1640"/>
      <c r="N1" s="1640"/>
      <c r="O1" s="130"/>
    </row>
    <row r="2" spans="1:15" ht="6" customHeight="1">
      <c r="A2" s="130"/>
      <c r="B2" s="230"/>
      <c r="C2" s="366"/>
      <c r="D2" s="366"/>
      <c r="E2" s="217"/>
      <c r="F2" s="217"/>
      <c r="G2" s="217"/>
      <c r="H2" s="217"/>
      <c r="I2" s="217"/>
      <c r="J2" s="217"/>
      <c r="K2" s="217"/>
      <c r="L2" s="217"/>
      <c r="M2" s="132"/>
      <c r="N2" s="132"/>
      <c r="O2" s="130"/>
    </row>
    <row r="3" spans="1:15" ht="13.5" customHeight="1" thickBot="1">
      <c r="A3" s="130"/>
      <c r="B3" s="231"/>
      <c r="C3" s="133"/>
      <c r="D3" s="133"/>
      <c r="E3" s="133"/>
      <c r="F3" s="132"/>
      <c r="G3" s="132"/>
      <c r="H3" s="132"/>
      <c r="I3" s="132"/>
      <c r="J3" s="132"/>
      <c r="K3" s="525"/>
      <c r="L3" s="525"/>
      <c r="M3" s="525" t="s">
        <v>69</v>
      </c>
      <c r="N3" s="525"/>
      <c r="O3" s="525"/>
    </row>
    <row r="4" spans="1:15" ht="15" customHeight="1" thickBot="1">
      <c r="A4" s="130"/>
      <c r="B4" s="231"/>
      <c r="C4" s="1007" t="s">
        <v>470</v>
      </c>
      <c r="D4" s="243"/>
      <c r="E4" s="243"/>
      <c r="F4" s="243"/>
      <c r="G4" s="243"/>
      <c r="H4" s="243"/>
      <c r="I4" s="243"/>
      <c r="J4" s="243"/>
      <c r="K4" s="243"/>
      <c r="L4" s="243"/>
      <c r="M4" s="244"/>
      <c r="N4" s="525"/>
      <c r="O4" s="525"/>
    </row>
    <row r="5" spans="1:15" ht="7.5" customHeight="1">
      <c r="A5" s="130"/>
      <c r="B5" s="231"/>
      <c r="C5" s="1641" t="s">
        <v>84</v>
      </c>
      <c r="D5" s="1641"/>
      <c r="E5" s="132"/>
      <c r="F5" s="11"/>
      <c r="G5" s="132"/>
      <c r="H5" s="132"/>
      <c r="I5" s="132"/>
      <c r="J5" s="132"/>
      <c r="K5" s="525"/>
      <c r="L5" s="525"/>
      <c r="M5" s="525"/>
      <c r="N5" s="525"/>
      <c r="O5" s="525"/>
    </row>
    <row r="6" spans="1:15" ht="13.5" customHeight="1">
      <c r="A6" s="130"/>
      <c r="B6" s="231"/>
      <c r="C6" s="1642"/>
      <c r="D6" s="1642"/>
      <c r="E6" s="81">
        <v>1999</v>
      </c>
      <c r="F6" s="82">
        <v>2012</v>
      </c>
      <c r="G6" s="82">
        <v>2013</v>
      </c>
      <c r="H6" s="82">
        <v>2014</v>
      </c>
      <c r="I6" s="82">
        <v>2015</v>
      </c>
      <c r="J6" s="82">
        <v>2016</v>
      </c>
      <c r="K6" s="82">
        <v>2017</v>
      </c>
      <c r="L6" s="82">
        <v>2018</v>
      </c>
      <c r="M6" s="82">
        <v>2019</v>
      </c>
      <c r="N6" s="525"/>
      <c r="O6" s="525"/>
    </row>
    <row r="7" spans="1:15" ht="2.25" customHeight="1">
      <c r="A7" s="130"/>
      <c r="B7" s="231"/>
      <c r="C7" s="83"/>
      <c r="D7" s="83"/>
      <c r="E7" s="11"/>
      <c r="F7" s="11"/>
      <c r="G7" s="11"/>
      <c r="H7" s="11"/>
      <c r="I7" s="11"/>
      <c r="J7" s="11"/>
      <c r="K7" s="11"/>
      <c r="L7" s="11"/>
      <c r="M7" s="11"/>
      <c r="N7" s="525"/>
      <c r="O7" s="525"/>
    </row>
    <row r="8" spans="1:15" ht="30" customHeight="1">
      <c r="A8" s="130"/>
      <c r="B8" s="231"/>
      <c r="C8" s="1645" t="s">
        <v>286</v>
      </c>
      <c r="D8" s="1645"/>
      <c r="E8" s="1008"/>
      <c r="F8" s="920">
        <v>485</v>
      </c>
      <c r="G8" s="920">
        <v>485</v>
      </c>
      <c r="H8" s="920">
        <v>505</v>
      </c>
      <c r="I8" s="920">
        <v>505</v>
      </c>
      <c r="J8" s="920">
        <v>530</v>
      </c>
      <c r="K8" s="920">
        <v>557</v>
      </c>
      <c r="L8" s="920">
        <v>580</v>
      </c>
      <c r="M8" s="920">
        <v>600</v>
      </c>
      <c r="N8" s="193"/>
      <c r="O8" s="193"/>
    </row>
    <row r="9" spans="1:15" ht="31.5" customHeight="1">
      <c r="A9" s="130"/>
      <c r="B9" s="233"/>
      <c r="C9" s="192" t="s">
        <v>278</v>
      </c>
      <c r="D9" s="192"/>
      <c r="E9" s="190"/>
      <c r="F9" s="190" t="s">
        <v>277</v>
      </c>
      <c r="G9" s="190" t="s">
        <v>325</v>
      </c>
      <c r="H9" s="190" t="s">
        <v>473</v>
      </c>
      <c r="I9" s="190" t="s">
        <v>325</v>
      </c>
      <c r="J9" s="190" t="s">
        <v>418</v>
      </c>
      <c r="K9" s="190" t="s">
        <v>458</v>
      </c>
      <c r="L9" s="190" t="s">
        <v>471</v>
      </c>
      <c r="M9" s="190" t="s">
        <v>501</v>
      </c>
      <c r="N9" s="191"/>
      <c r="O9" s="191"/>
    </row>
    <row r="10" spans="1:15" s="136" customFormat="1" ht="18" customHeight="1">
      <c r="A10" s="134"/>
      <c r="B10" s="232"/>
      <c r="C10" s="137" t="s">
        <v>276</v>
      </c>
      <c r="D10" s="137"/>
      <c r="E10" s="190"/>
      <c r="F10" s="190" t="s">
        <v>275</v>
      </c>
      <c r="G10" s="190" t="s">
        <v>325</v>
      </c>
      <c r="H10" s="190" t="s">
        <v>503</v>
      </c>
      <c r="I10" s="190" t="s">
        <v>325</v>
      </c>
      <c r="J10" s="190" t="s">
        <v>417</v>
      </c>
      <c r="K10" s="190" t="s">
        <v>457</v>
      </c>
      <c r="L10" s="190" t="s">
        <v>472</v>
      </c>
      <c r="M10" s="190" t="s">
        <v>502</v>
      </c>
      <c r="N10" s="190"/>
      <c r="O10" s="190"/>
    </row>
    <row r="11" spans="1:15" ht="20.25" customHeight="1" thickBot="1">
      <c r="A11" s="130"/>
      <c r="B11" s="231"/>
      <c r="C11" s="527" t="s">
        <v>326</v>
      </c>
      <c r="D11" s="526"/>
      <c r="E11" s="132"/>
      <c r="F11" s="132"/>
      <c r="G11" s="132"/>
      <c r="H11" s="132"/>
      <c r="I11" s="132"/>
      <c r="J11" s="132"/>
      <c r="K11" s="132"/>
      <c r="L11" s="132"/>
      <c r="M11" s="525"/>
      <c r="N11" s="132"/>
      <c r="O11" s="130"/>
    </row>
    <row r="12" spans="1:15" s="136" customFormat="1" ht="13.5" customHeight="1" thickBot="1">
      <c r="A12" s="134"/>
      <c r="B12" s="232"/>
      <c r="C12" s="1007" t="s">
        <v>274</v>
      </c>
      <c r="D12" s="1006"/>
      <c r="E12" s="241"/>
      <c r="F12" s="241"/>
      <c r="G12" s="241"/>
      <c r="H12" s="241"/>
      <c r="I12" s="241"/>
      <c r="J12" s="241"/>
      <c r="K12" s="241"/>
      <c r="L12" s="241"/>
      <c r="M12" s="242"/>
      <c r="N12" s="132"/>
      <c r="O12" s="130"/>
    </row>
    <row r="13" spans="1:15" ht="7.5" customHeight="1">
      <c r="A13" s="130"/>
      <c r="B13" s="231"/>
      <c r="C13" s="1643" t="s">
        <v>271</v>
      </c>
      <c r="D13" s="1643"/>
      <c r="E13" s="138"/>
      <c r="F13" s="138"/>
      <c r="G13" s="139"/>
      <c r="H13" s="139"/>
      <c r="I13" s="139"/>
      <c r="J13" s="139"/>
      <c r="K13" s="139"/>
      <c r="L13" s="139"/>
      <c r="M13" s="139"/>
      <c r="N13" s="132"/>
      <c r="O13" s="130"/>
    </row>
    <row r="14" spans="1:15" ht="13.5" customHeight="1">
      <c r="A14" s="130"/>
      <c r="B14" s="231"/>
      <c r="C14" s="1644"/>
      <c r="D14" s="1644"/>
      <c r="E14" s="138"/>
      <c r="F14" s="138"/>
      <c r="G14" s="1646">
        <v>2015</v>
      </c>
      <c r="H14" s="1646"/>
      <c r="I14" s="1647">
        <v>2016</v>
      </c>
      <c r="J14" s="1648"/>
      <c r="K14" s="1646">
        <v>2017</v>
      </c>
      <c r="L14" s="1646"/>
      <c r="M14" s="1304">
        <v>2018</v>
      </c>
      <c r="N14" s="132"/>
      <c r="O14" s="130"/>
    </row>
    <row r="15" spans="1:15" ht="12.75" customHeight="1">
      <c r="A15" s="130"/>
      <c r="B15" s="231"/>
      <c r="C15" s="138"/>
      <c r="D15" s="138"/>
      <c r="E15" s="138"/>
      <c r="F15" s="138"/>
      <c r="G15" s="1305" t="s">
        <v>86</v>
      </c>
      <c r="H15" s="439" t="s">
        <v>85</v>
      </c>
      <c r="I15" s="1167" t="s">
        <v>460</v>
      </c>
      <c r="J15" s="1167" t="s">
        <v>488</v>
      </c>
      <c r="K15" s="1167" t="s">
        <v>86</v>
      </c>
      <c r="L15" s="1019" t="s">
        <v>85</v>
      </c>
      <c r="M15" s="1303" t="s">
        <v>86</v>
      </c>
      <c r="N15" s="132"/>
      <c r="O15" s="130"/>
    </row>
    <row r="16" spans="1:15" ht="4.5" customHeight="1">
      <c r="A16" s="130"/>
      <c r="B16" s="231"/>
      <c r="C16" s="138"/>
      <c r="D16" s="138"/>
      <c r="E16" s="138"/>
      <c r="F16" s="138"/>
      <c r="G16" s="962"/>
      <c r="H16" s="962"/>
      <c r="I16" s="962"/>
      <c r="J16" s="963"/>
      <c r="K16" s="369"/>
      <c r="L16" s="369"/>
      <c r="M16" s="1306"/>
      <c r="N16" s="139"/>
      <c r="O16" s="130"/>
    </row>
    <row r="17" spans="1:15" ht="15" customHeight="1">
      <c r="A17" s="130"/>
      <c r="B17" s="231"/>
      <c r="C17" s="211" t="s">
        <v>285</v>
      </c>
      <c r="D17" s="240"/>
      <c r="E17" s="237"/>
      <c r="F17" s="237"/>
      <c r="G17" s="521">
        <v>950.9</v>
      </c>
      <c r="H17" s="944">
        <v>952.67243142082441</v>
      </c>
      <c r="I17" s="521">
        <v>957.61</v>
      </c>
      <c r="J17" s="521">
        <v>961.31</v>
      </c>
      <c r="K17" s="865">
        <v>970.88</v>
      </c>
      <c r="L17" s="521">
        <v>972.47</v>
      </c>
      <c r="M17" s="871">
        <v>977.16</v>
      </c>
      <c r="N17" s="139"/>
      <c r="O17" s="130"/>
    </row>
    <row r="18" spans="1:15" ht="13.5" customHeight="1">
      <c r="A18" s="130"/>
      <c r="B18" s="231"/>
      <c r="C18" s="529" t="s">
        <v>71</v>
      </c>
      <c r="D18" s="140"/>
      <c r="E18" s="138"/>
      <c r="F18" s="138"/>
      <c r="G18" s="522">
        <v>1035.1600000000001</v>
      </c>
      <c r="H18" s="945">
        <v>1034.2916578226188</v>
      </c>
      <c r="I18" s="522">
        <v>1038.3599999999999</v>
      </c>
      <c r="J18" s="522">
        <v>1045.1300000000001</v>
      </c>
      <c r="K18" s="866">
        <v>1050.32</v>
      </c>
      <c r="L18" s="522">
        <v>1052.02</v>
      </c>
      <c r="M18" s="864">
        <v>1051.69</v>
      </c>
      <c r="N18" s="139"/>
      <c r="O18" s="130"/>
    </row>
    <row r="19" spans="1:15" ht="13.5" customHeight="1">
      <c r="A19" s="130"/>
      <c r="B19" s="231"/>
      <c r="C19" s="529" t="s">
        <v>70</v>
      </c>
      <c r="D19" s="140"/>
      <c r="E19" s="138"/>
      <c r="F19" s="138"/>
      <c r="G19" s="522">
        <v>849.53</v>
      </c>
      <c r="H19" s="945">
        <v>852.69380865007668</v>
      </c>
      <c r="I19" s="522">
        <v>860.34</v>
      </c>
      <c r="J19" s="522">
        <v>861.16</v>
      </c>
      <c r="K19" s="866">
        <v>876.77</v>
      </c>
      <c r="L19" s="522">
        <v>876.6</v>
      </c>
      <c r="M19" s="864">
        <v>889.45</v>
      </c>
      <c r="N19" s="139"/>
      <c r="O19" s="130"/>
    </row>
    <row r="20" spans="1:15" ht="6.75" customHeight="1">
      <c r="A20" s="130"/>
      <c r="B20" s="231"/>
      <c r="C20" s="169"/>
      <c r="D20" s="140"/>
      <c r="E20" s="138"/>
      <c r="F20" s="138"/>
      <c r="G20" s="530"/>
      <c r="H20" s="947"/>
      <c r="I20" s="530"/>
      <c r="J20" s="530"/>
      <c r="K20" s="867"/>
      <c r="L20" s="530"/>
      <c r="M20" s="946"/>
      <c r="N20" s="139"/>
      <c r="O20" s="130"/>
    </row>
    <row r="21" spans="1:15" ht="15" customHeight="1">
      <c r="A21" s="130"/>
      <c r="B21" s="231"/>
      <c r="C21" s="211" t="s">
        <v>284</v>
      </c>
      <c r="D21" s="240"/>
      <c r="E21" s="237"/>
      <c r="F21" s="237"/>
      <c r="G21" s="521">
        <v>1140.3699999999999</v>
      </c>
      <c r="H21" s="944">
        <v>1130.3699999999999</v>
      </c>
      <c r="I21" s="521">
        <v>1138.73</v>
      </c>
      <c r="J21" s="521">
        <v>1144.6099999999999</v>
      </c>
      <c r="K21" s="871">
        <v>1148.29</v>
      </c>
      <c r="L21" s="521">
        <v>1150.6199999999999</v>
      </c>
      <c r="M21" s="871">
        <v>1166.8599999999999</v>
      </c>
      <c r="N21" s="139"/>
      <c r="O21" s="130"/>
    </row>
    <row r="22" spans="1:15" s="142" customFormat="1" ht="13.5" customHeight="1">
      <c r="A22" s="141"/>
      <c r="B22" s="234"/>
      <c r="C22" s="529" t="s">
        <v>71</v>
      </c>
      <c r="D22" s="140"/>
      <c r="E22" s="138"/>
      <c r="F22" s="138"/>
      <c r="G22" s="522">
        <v>1262.17</v>
      </c>
      <c r="H22" s="945">
        <v>1245.79</v>
      </c>
      <c r="I22" s="522">
        <v>1259.46</v>
      </c>
      <c r="J22" s="522">
        <v>1271.24</v>
      </c>
      <c r="K22" s="864">
        <v>1265.28</v>
      </c>
      <c r="L22" s="522">
        <v>1266.32</v>
      </c>
      <c r="M22" s="864">
        <v>1279</v>
      </c>
      <c r="N22" s="138"/>
      <c r="O22" s="141"/>
    </row>
    <row r="23" spans="1:15" s="142" customFormat="1" ht="13.5" customHeight="1">
      <c r="A23" s="141"/>
      <c r="B23" s="234"/>
      <c r="C23" s="529" t="s">
        <v>70</v>
      </c>
      <c r="D23" s="140"/>
      <c r="E23" s="138"/>
      <c r="F23" s="138"/>
      <c r="G23" s="522">
        <v>993.84</v>
      </c>
      <c r="H23" s="945">
        <v>989</v>
      </c>
      <c r="I23" s="864">
        <v>993.28</v>
      </c>
      <c r="J23" s="522">
        <v>993.3</v>
      </c>
      <c r="K23" s="866">
        <v>1009.68</v>
      </c>
      <c r="L23" s="522">
        <v>1011.17</v>
      </c>
      <c r="M23" s="864">
        <v>1034.9000000000001</v>
      </c>
      <c r="N23" s="138"/>
      <c r="O23" s="141"/>
    </row>
    <row r="24" spans="1:15" ht="15" customHeight="1">
      <c r="A24" s="130"/>
      <c r="B24" s="231"/>
      <c r="C24" s="921" t="s">
        <v>450</v>
      </c>
      <c r="E24" s="138"/>
      <c r="F24" s="138"/>
      <c r="G24" s="961">
        <v>0.78740581696601886</v>
      </c>
      <c r="H24" s="949">
        <v>0.79387376684673983</v>
      </c>
      <c r="I24" s="948">
        <v>0.78865545551268001</v>
      </c>
      <c r="J24" s="961">
        <v>0.78136307856895626</v>
      </c>
      <c r="K24" s="1012">
        <v>0.79798937784522006</v>
      </c>
      <c r="L24" s="961">
        <v>0.79851064501863667</v>
      </c>
      <c r="M24" s="1012">
        <v>0.8091477716966381</v>
      </c>
      <c r="N24" s="139"/>
      <c r="O24" s="130"/>
    </row>
    <row r="25" spans="1:15" ht="21.75" customHeight="1">
      <c r="A25" s="130"/>
      <c r="B25" s="231"/>
      <c r="C25" s="211" t="s">
        <v>283</v>
      </c>
      <c r="D25" s="240"/>
      <c r="E25" s="237"/>
      <c r="F25" s="237"/>
      <c r="G25" s="523">
        <v>83.385217078667452</v>
      </c>
      <c r="H25" s="951">
        <v>84.279698808427725</v>
      </c>
      <c r="I25" s="950">
        <v>84.094561485163297</v>
      </c>
      <c r="J25" s="523">
        <v>83.985811761211252</v>
      </c>
      <c r="K25" s="868">
        <v>84.550070104241954</v>
      </c>
      <c r="L25" s="523">
        <v>84.51704298552086</v>
      </c>
      <c r="M25" s="868">
        <v>83.742694067840191</v>
      </c>
      <c r="N25" s="139"/>
      <c r="O25" s="130"/>
    </row>
    <row r="26" spans="1:15" ht="13.5" customHeight="1">
      <c r="A26" s="130"/>
      <c r="B26" s="231"/>
      <c r="C26" s="529" t="s">
        <v>71</v>
      </c>
      <c r="D26" s="140"/>
      <c r="E26" s="138"/>
      <c r="F26" s="138"/>
      <c r="G26" s="694">
        <v>82.014308690588436</v>
      </c>
      <c r="H26" s="953">
        <v>83.022953934661444</v>
      </c>
      <c r="I26" s="952">
        <v>82.444857319803717</v>
      </c>
      <c r="J26" s="694">
        <v>82.213429407507647</v>
      </c>
      <c r="K26" s="869">
        <v>83.010875063227104</v>
      </c>
      <c r="L26" s="694">
        <v>83.076947375071072</v>
      </c>
      <c r="M26" s="869">
        <v>82.227521501172802</v>
      </c>
      <c r="N26" s="139"/>
      <c r="O26" s="130"/>
    </row>
    <row r="27" spans="1:15" ht="13.5" customHeight="1">
      <c r="A27" s="130"/>
      <c r="B27" s="231"/>
      <c r="C27" s="529" t="s">
        <v>70</v>
      </c>
      <c r="D27" s="140"/>
      <c r="E27" s="138"/>
      <c r="F27" s="138"/>
      <c r="G27" s="694">
        <v>85.479554052966265</v>
      </c>
      <c r="H27" s="953">
        <v>86.217776405467816</v>
      </c>
      <c r="I27" s="952">
        <v>86.616059922680421</v>
      </c>
      <c r="J27" s="694">
        <v>86.696869022450414</v>
      </c>
      <c r="K27" s="869">
        <v>86.836423421281992</v>
      </c>
      <c r="L27" s="694">
        <v>86.69165422233651</v>
      </c>
      <c r="M27" s="869">
        <v>85.945501980867718</v>
      </c>
      <c r="N27" s="139"/>
      <c r="O27" s="130"/>
    </row>
    <row r="28" spans="1:15" ht="6.75" customHeight="1">
      <c r="A28" s="130"/>
      <c r="B28" s="231"/>
      <c r="C28" s="169"/>
      <c r="D28" s="140"/>
      <c r="E28" s="138"/>
      <c r="F28" s="138"/>
      <c r="G28" s="524"/>
      <c r="H28" s="955"/>
      <c r="I28" s="954"/>
      <c r="J28" s="524"/>
      <c r="K28" s="870"/>
      <c r="L28" s="524"/>
      <c r="M28" s="524"/>
      <c r="N28" s="139"/>
      <c r="O28" s="130"/>
    </row>
    <row r="29" spans="1:15" ht="23.25" customHeight="1">
      <c r="A29" s="130"/>
      <c r="B29" s="231"/>
      <c r="C29" s="1649" t="s">
        <v>282</v>
      </c>
      <c r="D29" s="1649"/>
      <c r="E29" s="1649"/>
      <c r="F29" s="1649"/>
      <c r="G29" s="521">
        <v>21.4</v>
      </c>
      <c r="H29" s="944">
        <v>21.1</v>
      </c>
      <c r="I29" s="871">
        <v>25.3</v>
      </c>
      <c r="J29" s="521">
        <v>23.3</v>
      </c>
      <c r="K29" s="865">
        <v>25.7</v>
      </c>
      <c r="L29" s="521">
        <v>21.6</v>
      </c>
      <c r="M29" s="871">
        <v>25.6</v>
      </c>
      <c r="N29" s="139"/>
      <c r="O29" s="130"/>
    </row>
    <row r="30" spans="1:15" ht="13.5" customHeight="1">
      <c r="A30" s="141"/>
      <c r="B30" s="234"/>
      <c r="C30" s="529" t="s">
        <v>273</v>
      </c>
      <c r="D30" s="140"/>
      <c r="E30" s="138"/>
      <c r="F30" s="138"/>
      <c r="G30" s="522">
        <v>16.899999999999999</v>
      </c>
      <c r="H30" s="945">
        <v>17</v>
      </c>
      <c r="I30" s="864">
        <v>19.7</v>
      </c>
      <c r="J30" s="522">
        <v>18.5</v>
      </c>
      <c r="K30" s="864">
        <v>21.2</v>
      </c>
      <c r="L30" s="522">
        <v>17.2</v>
      </c>
      <c r="M30" s="864">
        <v>21.6</v>
      </c>
      <c r="O30" s="130"/>
    </row>
    <row r="31" spans="1:15" ht="13.5" customHeight="1">
      <c r="A31" s="130"/>
      <c r="B31" s="231"/>
      <c r="C31" s="529" t="s">
        <v>272</v>
      </c>
      <c r="D31" s="140"/>
      <c r="E31" s="138"/>
      <c r="F31" s="138"/>
      <c r="G31" s="522">
        <v>26.9</v>
      </c>
      <c r="H31" s="945">
        <v>26.2</v>
      </c>
      <c r="I31" s="864">
        <v>32</v>
      </c>
      <c r="J31" s="522">
        <v>28.9</v>
      </c>
      <c r="K31" s="864">
        <v>30.9</v>
      </c>
      <c r="L31" s="522">
        <v>26.8</v>
      </c>
      <c r="M31" s="864">
        <v>26.8</v>
      </c>
      <c r="N31" s="139"/>
      <c r="O31" s="130"/>
    </row>
    <row r="32" spans="1:15" ht="20.25" customHeight="1" thickBot="1">
      <c r="A32" s="130"/>
      <c r="B32" s="231"/>
      <c r="C32" s="169"/>
      <c r="D32" s="140"/>
      <c r="E32" s="138"/>
      <c r="F32" s="138"/>
      <c r="G32" s="1096"/>
      <c r="H32" s="1659"/>
      <c r="I32" s="1659"/>
      <c r="J32" s="1659"/>
      <c r="K32" s="1659"/>
      <c r="L32" s="1660"/>
      <c r="M32" s="1660"/>
      <c r="N32" s="139"/>
      <c r="O32" s="130"/>
    </row>
    <row r="33" spans="1:25" ht="30.75" customHeight="1" thickBot="1">
      <c r="A33" s="130"/>
      <c r="B33" s="231"/>
      <c r="C33" s="1651" t="s">
        <v>469</v>
      </c>
      <c r="D33" s="1652"/>
      <c r="E33" s="1652"/>
      <c r="F33" s="1652"/>
      <c r="G33" s="1652"/>
      <c r="H33" s="1652"/>
      <c r="I33" s="1652"/>
      <c r="J33" s="1652"/>
      <c r="K33" s="1652"/>
      <c r="L33" s="1652"/>
      <c r="M33" s="1653"/>
      <c r="N33" s="184"/>
      <c r="O33" s="130"/>
    </row>
    <row r="34" spans="1:25" ht="7.5" customHeight="1">
      <c r="A34" s="130"/>
      <c r="B34" s="231"/>
      <c r="C34" s="1654" t="s">
        <v>271</v>
      </c>
      <c r="D34" s="1654"/>
      <c r="E34" s="187"/>
      <c r="F34" s="186"/>
      <c r="G34" s="143"/>
      <c r="H34" s="143"/>
      <c r="I34" s="143"/>
      <c r="J34" s="143"/>
      <c r="K34" s="143"/>
      <c r="L34" s="143"/>
      <c r="M34" s="143"/>
      <c r="N34" s="184"/>
      <c r="O34" s="130"/>
      <c r="P34" s="136"/>
      <c r="Q34" s="136"/>
      <c r="R34" s="136"/>
      <c r="S34" s="136"/>
      <c r="T34" s="136"/>
      <c r="U34" s="136"/>
      <c r="W34" s="136"/>
      <c r="X34" s="136"/>
      <c r="Y34" s="136"/>
    </row>
    <row r="35" spans="1:25" ht="36" customHeight="1">
      <c r="A35" s="130"/>
      <c r="B35" s="231"/>
      <c r="C35" s="1655"/>
      <c r="D35" s="1655"/>
      <c r="E35" s="189"/>
      <c r="F35" s="189"/>
      <c r="G35" s="189"/>
      <c r="H35" s="1656" t="s">
        <v>270</v>
      </c>
      <c r="I35" s="1657"/>
      <c r="J35" s="1656" t="s">
        <v>269</v>
      </c>
      <c r="K35" s="1657"/>
      <c r="L35" s="1656" t="s">
        <v>268</v>
      </c>
      <c r="M35" s="1658"/>
      <c r="N35" s="184"/>
      <c r="O35" s="130"/>
    </row>
    <row r="36" spans="1:25" s="136" customFormat="1" ht="22.5" customHeight="1">
      <c r="A36" s="134"/>
      <c r="B36" s="232"/>
      <c r="C36" s="189"/>
      <c r="D36" s="189"/>
      <c r="E36" s="189"/>
      <c r="F36" s="189"/>
      <c r="G36" s="189"/>
      <c r="H36" s="1307" t="s">
        <v>487</v>
      </c>
      <c r="I36" s="956" t="s">
        <v>526</v>
      </c>
      <c r="J36" s="1307" t="s">
        <v>487</v>
      </c>
      <c r="K36" s="956" t="s">
        <v>526</v>
      </c>
      <c r="L36" s="1307" t="s">
        <v>487</v>
      </c>
      <c r="M36" s="850" t="s">
        <v>526</v>
      </c>
      <c r="N36" s="188"/>
      <c r="O36" s="134"/>
      <c r="P36" s="131"/>
      <c r="Q36" s="131"/>
      <c r="R36" s="131"/>
      <c r="S36" s="131"/>
      <c r="T36" s="131"/>
      <c r="U36" s="131"/>
      <c r="W36" s="131"/>
      <c r="X36" s="131"/>
      <c r="Y36" s="131"/>
    </row>
    <row r="37" spans="1:25" ht="15" customHeight="1">
      <c r="A37" s="130"/>
      <c r="B37" s="231"/>
      <c r="C37" s="211" t="s">
        <v>67</v>
      </c>
      <c r="D37" s="236"/>
      <c r="E37" s="237"/>
      <c r="F37" s="238"/>
      <c r="G37" s="239"/>
      <c r="H37" s="1022">
        <v>972.46966376709361</v>
      </c>
      <c r="I37" s="1022">
        <v>977.16</v>
      </c>
      <c r="J37" s="1022">
        <v>1150.6199999999999</v>
      </c>
      <c r="K37" s="1022">
        <v>1166.8599999999999</v>
      </c>
      <c r="L37" s="1021">
        <v>21.6</v>
      </c>
      <c r="M37" s="1021">
        <v>25.6</v>
      </c>
      <c r="N37" s="184"/>
      <c r="O37" s="130"/>
      <c r="P37" s="255"/>
      <c r="Q37" s="255"/>
      <c r="R37" s="255"/>
      <c r="S37" s="255"/>
      <c r="T37" s="255"/>
      <c r="U37" s="255"/>
      <c r="W37" s="255"/>
      <c r="X37" s="255"/>
      <c r="Y37" s="255"/>
    </row>
    <row r="38" spans="1:25" ht="13.5" customHeight="1">
      <c r="A38" s="130"/>
      <c r="B38" s="231"/>
      <c r="C38" s="94" t="s">
        <v>267</v>
      </c>
      <c r="D38" s="195"/>
      <c r="E38" s="195"/>
      <c r="F38" s="195"/>
      <c r="G38" s="195"/>
      <c r="H38" s="964">
        <v>980.97315962468258</v>
      </c>
      <c r="I38" s="964">
        <v>1044.0999999999999</v>
      </c>
      <c r="J38" s="964">
        <v>1278.28</v>
      </c>
      <c r="K38" s="964">
        <v>1373.35</v>
      </c>
      <c r="L38" s="1020">
        <v>13.4</v>
      </c>
      <c r="M38" s="1020">
        <v>11</v>
      </c>
      <c r="N38" s="862"/>
      <c r="O38" s="781"/>
      <c r="P38" s="255"/>
      <c r="Q38" s="255"/>
      <c r="R38" s="255"/>
      <c r="S38" s="255"/>
      <c r="T38" s="255"/>
      <c r="U38" s="255"/>
      <c r="W38" s="255"/>
      <c r="X38" s="255"/>
      <c r="Y38" s="255"/>
    </row>
    <row r="39" spans="1:25" ht="13.5" customHeight="1">
      <c r="A39" s="130"/>
      <c r="B39" s="231"/>
      <c r="C39" s="94" t="s">
        <v>266</v>
      </c>
      <c r="D39" s="195"/>
      <c r="E39" s="195"/>
      <c r="F39" s="195"/>
      <c r="G39" s="195"/>
      <c r="H39" s="964">
        <v>901.79679690489206</v>
      </c>
      <c r="I39" s="964">
        <v>915.36</v>
      </c>
      <c r="J39" s="964">
        <v>1059.52</v>
      </c>
      <c r="K39" s="964">
        <v>1081.23</v>
      </c>
      <c r="L39" s="1020">
        <v>24.4</v>
      </c>
      <c r="M39" s="1020">
        <v>29.6</v>
      </c>
      <c r="N39" s="862"/>
      <c r="O39" s="781"/>
      <c r="P39" s="255"/>
      <c r="Q39" s="255"/>
      <c r="R39" s="255"/>
      <c r="S39" s="255"/>
      <c r="T39" s="255"/>
      <c r="U39" s="255"/>
      <c r="W39" s="255"/>
      <c r="X39" s="255"/>
      <c r="Y39" s="255"/>
    </row>
    <row r="40" spans="1:25" ht="13.5" customHeight="1">
      <c r="A40" s="130"/>
      <c r="B40" s="231"/>
      <c r="C40" s="94" t="s">
        <v>265</v>
      </c>
      <c r="D40" s="185"/>
      <c r="E40" s="185"/>
      <c r="F40" s="185"/>
      <c r="G40" s="185"/>
      <c r="H40" s="964">
        <v>2018.0060589065329</v>
      </c>
      <c r="I40" s="964">
        <v>2012.63</v>
      </c>
      <c r="J40" s="964">
        <v>2896.92</v>
      </c>
      <c r="K40" s="964">
        <v>2921.83</v>
      </c>
      <c r="L40" s="1020">
        <v>0.6</v>
      </c>
      <c r="M40" s="1020">
        <v>0.7</v>
      </c>
      <c r="N40" s="862"/>
      <c r="O40" s="781"/>
      <c r="P40" s="255"/>
      <c r="Q40" s="255"/>
      <c r="R40" s="255"/>
      <c r="S40" s="255"/>
      <c r="T40" s="255"/>
      <c r="U40" s="255"/>
      <c r="W40" s="255"/>
      <c r="X40" s="255"/>
      <c r="Y40" s="255"/>
    </row>
    <row r="41" spans="1:25" ht="13.5" customHeight="1">
      <c r="A41" s="130"/>
      <c r="B41" s="231"/>
      <c r="C41" s="94" t="s">
        <v>264</v>
      </c>
      <c r="D41" s="185"/>
      <c r="E41" s="185"/>
      <c r="F41" s="185"/>
      <c r="G41" s="185"/>
      <c r="H41" s="964">
        <v>915.06868106643742</v>
      </c>
      <c r="I41" s="964">
        <v>933.61</v>
      </c>
      <c r="J41" s="964">
        <v>1117.92</v>
      </c>
      <c r="K41" s="964">
        <v>1155.9100000000001</v>
      </c>
      <c r="L41" s="1020">
        <v>16.3</v>
      </c>
      <c r="M41" s="1020">
        <v>21.7</v>
      </c>
      <c r="N41" s="862"/>
      <c r="O41" s="781"/>
      <c r="P41" s="255"/>
      <c r="Q41" s="255"/>
      <c r="R41" s="255"/>
      <c r="S41" s="255"/>
      <c r="T41" s="255"/>
      <c r="U41" s="255"/>
      <c r="W41" s="255"/>
      <c r="X41" s="255"/>
      <c r="Y41" s="255"/>
    </row>
    <row r="42" spans="1:25" ht="13.5" customHeight="1">
      <c r="A42" s="130"/>
      <c r="B42" s="231"/>
      <c r="C42" s="94" t="s">
        <v>263</v>
      </c>
      <c r="D42" s="185"/>
      <c r="E42" s="185"/>
      <c r="F42" s="185"/>
      <c r="G42" s="185"/>
      <c r="H42" s="964">
        <v>857.95507822551303</v>
      </c>
      <c r="I42" s="964">
        <v>860.82</v>
      </c>
      <c r="J42" s="964">
        <v>967.99</v>
      </c>
      <c r="K42" s="964">
        <v>992.59</v>
      </c>
      <c r="L42" s="1020">
        <v>24.4</v>
      </c>
      <c r="M42" s="1020">
        <v>31.1</v>
      </c>
      <c r="N42" s="862"/>
      <c r="O42" s="781"/>
      <c r="P42" s="255"/>
      <c r="Q42" s="255"/>
      <c r="R42" s="255"/>
      <c r="S42" s="255"/>
      <c r="T42" s="255"/>
      <c r="U42" s="255"/>
      <c r="W42" s="255"/>
      <c r="X42" s="255"/>
      <c r="Y42" s="255"/>
    </row>
    <row r="43" spans="1:25" ht="13.5" customHeight="1">
      <c r="A43" s="130"/>
      <c r="B43" s="231"/>
      <c r="C43" s="94" t="s">
        <v>322</v>
      </c>
      <c r="D43" s="185"/>
      <c r="E43" s="185"/>
      <c r="F43" s="185"/>
      <c r="G43" s="185"/>
      <c r="H43" s="964">
        <v>949.74061100352014</v>
      </c>
      <c r="I43" s="964">
        <v>956.29</v>
      </c>
      <c r="J43" s="964">
        <v>1111.03</v>
      </c>
      <c r="K43" s="964">
        <v>1138.23</v>
      </c>
      <c r="L43" s="1020">
        <v>20.100000000000001</v>
      </c>
      <c r="M43" s="1020">
        <v>24.3</v>
      </c>
      <c r="N43" s="862"/>
      <c r="O43" s="781"/>
      <c r="P43" s="255"/>
      <c r="Q43" s="255"/>
      <c r="R43" s="255"/>
      <c r="S43" s="255"/>
      <c r="T43" s="255"/>
      <c r="U43" s="255"/>
      <c r="W43" s="255"/>
      <c r="X43" s="255"/>
      <c r="Y43" s="255"/>
    </row>
    <row r="44" spans="1:25" ht="13.5" customHeight="1">
      <c r="A44" s="130"/>
      <c r="B44" s="231"/>
      <c r="C44" s="94" t="s">
        <v>262</v>
      </c>
      <c r="D44" s="94"/>
      <c r="E44" s="94"/>
      <c r="F44" s="94"/>
      <c r="G44" s="94"/>
      <c r="H44" s="964">
        <v>1086.5435832506896</v>
      </c>
      <c r="I44" s="964">
        <v>1113.1199999999999</v>
      </c>
      <c r="J44" s="964">
        <v>1487.98</v>
      </c>
      <c r="K44" s="964">
        <v>1552.45</v>
      </c>
      <c r="L44" s="1020">
        <v>14.6</v>
      </c>
      <c r="M44" s="1020">
        <v>15.1</v>
      </c>
      <c r="N44" s="862"/>
      <c r="O44" s="781"/>
      <c r="P44" s="255"/>
      <c r="Q44" s="255"/>
      <c r="R44" s="255"/>
      <c r="S44" s="255"/>
      <c r="T44" s="255"/>
      <c r="U44" s="255"/>
      <c r="W44" s="255"/>
      <c r="X44" s="255"/>
      <c r="Y44" s="255"/>
    </row>
    <row r="45" spans="1:25" ht="13.5" customHeight="1">
      <c r="A45" s="130"/>
      <c r="B45" s="231"/>
      <c r="C45" s="94" t="s">
        <v>261</v>
      </c>
      <c r="D45" s="185"/>
      <c r="E45" s="185"/>
      <c r="F45" s="185"/>
      <c r="G45" s="185"/>
      <c r="H45" s="964">
        <v>722.54252495894411</v>
      </c>
      <c r="I45" s="964">
        <v>734.82</v>
      </c>
      <c r="J45" s="964">
        <v>788.16</v>
      </c>
      <c r="K45" s="964">
        <v>808.3</v>
      </c>
      <c r="L45" s="1020">
        <v>35.9</v>
      </c>
      <c r="M45" s="1020">
        <v>38</v>
      </c>
      <c r="N45" s="862"/>
      <c r="O45" s="781"/>
      <c r="P45" s="255"/>
      <c r="Q45" s="255"/>
      <c r="R45" s="255"/>
      <c r="S45" s="255"/>
      <c r="T45" s="255"/>
      <c r="U45" s="255"/>
      <c r="W45" s="255"/>
      <c r="X45" s="255"/>
      <c r="Y45" s="255"/>
    </row>
    <row r="46" spans="1:25" ht="13.5" customHeight="1">
      <c r="A46" s="130"/>
      <c r="B46" s="231"/>
      <c r="C46" s="94" t="s">
        <v>260</v>
      </c>
      <c r="D46" s="185"/>
      <c r="E46" s="185"/>
      <c r="F46" s="185"/>
      <c r="G46" s="185"/>
      <c r="H46" s="964">
        <v>1621.5784753713549</v>
      </c>
      <c r="I46" s="964">
        <v>1552.64</v>
      </c>
      <c r="J46" s="964">
        <v>1916.47</v>
      </c>
      <c r="K46" s="964">
        <v>1854.53</v>
      </c>
      <c r="L46" s="1020">
        <v>4.5999999999999996</v>
      </c>
      <c r="M46" s="1020">
        <v>5.8</v>
      </c>
      <c r="N46" s="862"/>
      <c r="O46" s="781"/>
      <c r="P46" s="255"/>
      <c r="Q46" s="255"/>
      <c r="R46" s="255"/>
      <c r="S46" s="255"/>
      <c r="T46" s="255"/>
      <c r="U46" s="255"/>
      <c r="W46" s="255"/>
      <c r="X46" s="255"/>
      <c r="Y46" s="255"/>
    </row>
    <row r="47" spans="1:25" ht="13.5" customHeight="1">
      <c r="A47" s="130"/>
      <c r="B47" s="231"/>
      <c r="C47" s="94" t="s">
        <v>259</v>
      </c>
      <c r="D47" s="185"/>
      <c r="E47" s="185"/>
      <c r="F47" s="185"/>
      <c r="G47" s="185"/>
      <c r="H47" s="964">
        <v>1573.8807150282423</v>
      </c>
      <c r="I47" s="964">
        <v>1590.85</v>
      </c>
      <c r="J47" s="964">
        <v>2219.5700000000002</v>
      </c>
      <c r="K47" s="964">
        <v>2318.25</v>
      </c>
      <c r="L47" s="1020">
        <v>1.3</v>
      </c>
      <c r="M47" s="1020">
        <v>1.7</v>
      </c>
      <c r="N47" s="862"/>
      <c r="O47" s="781"/>
      <c r="P47" s="255"/>
      <c r="Q47" s="255"/>
      <c r="R47" s="255"/>
      <c r="S47" s="255"/>
      <c r="T47" s="255"/>
      <c r="U47" s="255"/>
      <c r="W47" s="255"/>
      <c r="X47" s="255"/>
      <c r="Y47" s="255"/>
    </row>
    <row r="48" spans="1:25" ht="13.5" customHeight="1">
      <c r="A48" s="130"/>
      <c r="B48" s="231"/>
      <c r="C48" s="94" t="s">
        <v>258</v>
      </c>
      <c r="D48" s="185"/>
      <c r="E48" s="185"/>
      <c r="F48" s="185"/>
      <c r="G48" s="185"/>
      <c r="H48" s="964">
        <v>1104.4630403560257</v>
      </c>
      <c r="I48" s="964">
        <v>1070.6300000000001</v>
      </c>
      <c r="J48" s="964">
        <v>1218.3399999999999</v>
      </c>
      <c r="K48" s="964">
        <v>1191.1600000000001</v>
      </c>
      <c r="L48" s="1020">
        <v>19.100000000000001</v>
      </c>
      <c r="M48" s="1020">
        <v>28.6</v>
      </c>
      <c r="N48" s="862"/>
      <c r="O48" s="781"/>
      <c r="P48" s="255"/>
      <c r="Q48" s="255"/>
      <c r="R48" s="255"/>
      <c r="S48" s="255"/>
      <c r="T48" s="255"/>
      <c r="U48" s="255"/>
      <c r="W48" s="255"/>
      <c r="X48" s="255"/>
      <c r="Y48" s="255"/>
    </row>
    <row r="49" spans="1:25" ht="13.5" customHeight="1">
      <c r="A49" s="130"/>
      <c r="B49" s="231"/>
      <c r="C49" s="94" t="s">
        <v>257</v>
      </c>
      <c r="D49" s="185"/>
      <c r="E49" s="185"/>
      <c r="F49" s="185"/>
      <c r="G49" s="185"/>
      <c r="H49" s="964">
        <v>1269.0363381745565</v>
      </c>
      <c r="I49" s="964">
        <v>1314.15</v>
      </c>
      <c r="J49" s="964">
        <v>1419.13</v>
      </c>
      <c r="K49" s="964">
        <v>1482.27</v>
      </c>
      <c r="L49" s="1020">
        <v>7.9</v>
      </c>
      <c r="M49" s="1020">
        <v>10.3</v>
      </c>
      <c r="N49" s="862"/>
      <c r="O49" s="781"/>
      <c r="P49" s="255"/>
      <c r="Q49" s="255"/>
      <c r="R49" s="255"/>
      <c r="S49" s="255"/>
      <c r="T49" s="255"/>
      <c r="U49" s="255"/>
      <c r="W49" s="255"/>
      <c r="X49" s="255"/>
      <c r="Y49" s="255"/>
    </row>
    <row r="50" spans="1:25" ht="13.5" customHeight="1">
      <c r="A50" s="130"/>
      <c r="B50" s="231"/>
      <c r="C50" s="94" t="s">
        <v>256</v>
      </c>
      <c r="D50" s="185"/>
      <c r="E50" s="185"/>
      <c r="F50" s="185"/>
      <c r="G50" s="185"/>
      <c r="H50" s="964">
        <v>789.45217532193783</v>
      </c>
      <c r="I50" s="964">
        <v>824.15</v>
      </c>
      <c r="J50" s="964">
        <v>932.05</v>
      </c>
      <c r="K50" s="964">
        <v>972.26</v>
      </c>
      <c r="L50" s="1020">
        <v>28.8</v>
      </c>
      <c r="M50" s="1020">
        <v>30</v>
      </c>
      <c r="N50" s="862"/>
      <c r="O50" s="781"/>
      <c r="P50" s="255"/>
      <c r="Q50" s="255"/>
      <c r="R50" s="255"/>
      <c r="S50" s="255"/>
      <c r="T50" s="255"/>
      <c r="U50" s="255"/>
      <c r="W50" s="255"/>
      <c r="X50" s="255"/>
      <c r="Y50" s="255"/>
    </row>
    <row r="51" spans="1:25" ht="13.5" customHeight="1">
      <c r="A51" s="130"/>
      <c r="B51" s="231"/>
      <c r="C51" s="94" t="s">
        <v>255</v>
      </c>
      <c r="D51" s="185"/>
      <c r="E51" s="185"/>
      <c r="F51" s="185"/>
      <c r="G51" s="185"/>
      <c r="H51" s="964">
        <v>1182.3945068589362</v>
      </c>
      <c r="I51" s="964">
        <v>1167.9100000000001</v>
      </c>
      <c r="J51" s="964">
        <v>1281.3599999999999</v>
      </c>
      <c r="K51" s="964">
        <v>1267.46</v>
      </c>
      <c r="L51" s="1020">
        <v>9.4</v>
      </c>
      <c r="M51" s="1020">
        <v>13.2</v>
      </c>
      <c r="N51" s="862"/>
      <c r="O51" s="781"/>
      <c r="P51" s="255"/>
      <c r="Q51" s="255"/>
      <c r="R51" s="255"/>
      <c r="S51" s="255"/>
      <c r="T51" s="255"/>
      <c r="U51" s="255"/>
      <c r="W51" s="255"/>
      <c r="X51" s="255"/>
      <c r="Y51" s="255"/>
    </row>
    <row r="52" spans="1:25" ht="13.5" customHeight="1">
      <c r="A52" s="130"/>
      <c r="B52" s="231"/>
      <c r="C52" s="94" t="s">
        <v>254</v>
      </c>
      <c r="D52" s="185"/>
      <c r="E52" s="185"/>
      <c r="F52" s="185"/>
      <c r="G52" s="185"/>
      <c r="H52" s="964">
        <v>814.26903793569113</v>
      </c>
      <c r="I52" s="964">
        <v>824.64</v>
      </c>
      <c r="J52" s="964">
        <v>905.39</v>
      </c>
      <c r="K52" s="964">
        <v>919.19</v>
      </c>
      <c r="L52" s="1020">
        <v>24.8</v>
      </c>
      <c r="M52" s="1020">
        <v>29.4</v>
      </c>
      <c r="N52" s="862"/>
      <c r="O52" s="781"/>
      <c r="P52" s="255"/>
      <c r="Q52" s="255"/>
      <c r="R52" s="255"/>
      <c r="S52" s="255"/>
      <c r="T52" s="255"/>
      <c r="U52" s="255"/>
      <c r="W52" s="255"/>
      <c r="X52" s="255"/>
      <c r="Y52" s="255"/>
    </row>
    <row r="53" spans="1:25" ht="13.5" customHeight="1">
      <c r="A53" s="130"/>
      <c r="B53" s="231"/>
      <c r="C53" s="94" t="s">
        <v>253</v>
      </c>
      <c r="D53" s="185"/>
      <c r="E53" s="185"/>
      <c r="F53" s="185"/>
      <c r="G53" s="185"/>
      <c r="H53" s="964">
        <v>1450.3421615442032</v>
      </c>
      <c r="I53" s="964">
        <v>1357.94</v>
      </c>
      <c r="J53" s="964">
        <v>1616.94</v>
      </c>
      <c r="K53" s="964">
        <v>1521.05</v>
      </c>
      <c r="L53" s="1020">
        <v>19.7</v>
      </c>
      <c r="M53" s="1020">
        <v>14.7</v>
      </c>
      <c r="N53" s="862"/>
      <c r="O53" s="781"/>
      <c r="P53" s="255"/>
      <c r="Q53" s="255"/>
      <c r="R53" s="255"/>
      <c r="S53" s="255"/>
      <c r="T53" s="255"/>
      <c r="U53" s="255"/>
      <c r="W53" s="255"/>
      <c r="X53" s="255"/>
      <c r="Y53" s="255"/>
    </row>
    <row r="54" spans="1:25" ht="13.5" customHeight="1">
      <c r="A54" s="130"/>
      <c r="B54" s="231"/>
      <c r="C54" s="94" t="s">
        <v>109</v>
      </c>
      <c r="D54" s="185"/>
      <c r="E54" s="185"/>
      <c r="F54" s="185"/>
      <c r="G54" s="185"/>
      <c r="H54" s="964">
        <v>960.46702350550424</v>
      </c>
      <c r="I54" s="964">
        <v>960.78</v>
      </c>
      <c r="J54" s="964">
        <v>1073.17</v>
      </c>
      <c r="K54" s="964">
        <v>1090.75</v>
      </c>
      <c r="L54" s="1020">
        <v>26.9</v>
      </c>
      <c r="M54" s="1020">
        <v>30.8</v>
      </c>
      <c r="N54" s="862"/>
      <c r="O54" s="781"/>
      <c r="P54" s="255"/>
      <c r="Q54" s="255"/>
      <c r="R54" s="255"/>
      <c r="S54" s="255"/>
      <c r="T54" s="255"/>
      <c r="U54" s="255"/>
      <c r="W54" s="255"/>
      <c r="X54" s="255"/>
      <c r="Y54" s="255"/>
    </row>
    <row r="55" spans="1:25" ht="13.5" customHeight="1">
      <c r="A55" s="130"/>
      <c r="B55" s="231"/>
      <c r="C55" s="183" t="s">
        <v>489</v>
      </c>
      <c r="D55" s="132"/>
      <c r="E55" s="133"/>
      <c r="F55" s="182"/>
      <c r="G55" s="144"/>
      <c r="H55" s="968"/>
      <c r="I55" s="968"/>
      <c r="J55" s="968"/>
      <c r="K55" s="968"/>
      <c r="L55" s="968"/>
      <c r="M55" s="968"/>
      <c r="N55" s="968"/>
      <c r="O55" s="130"/>
    </row>
    <row r="56" spans="1:25" ht="13.5" customHeight="1">
      <c r="A56" s="130"/>
      <c r="B56" s="231"/>
      <c r="C56" s="1661" t="s">
        <v>477</v>
      </c>
      <c r="D56" s="1661"/>
      <c r="E56" s="1661"/>
      <c r="F56" s="1661"/>
      <c r="G56" s="1661"/>
      <c r="H56" s="1661"/>
      <c r="I56" s="1661"/>
      <c r="J56" s="1661"/>
      <c r="K56" s="1661"/>
      <c r="L56" s="1661"/>
      <c r="M56" s="1661"/>
      <c r="N56" s="1661"/>
      <c r="O56" s="130"/>
    </row>
    <row r="57" spans="1:25" ht="13.5" customHeight="1">
      <c r="A57" s="130"/>
      <c r="B57" s="235">
        <v>14</v>
      </c>
      <c r="C57" s="1650">
        <v>43525</v>
      </c>
      <c r="D57" s="1650"/>
      <c r="E57" s="132"/>
      <c r="F57" s="132"/>
      <c r="G57" s="132"/>
      <c r="H57" s="132"/>
      <c r="I57" s="132"/>
      <c r="J57" s="132"/>
      <c r="K57" s="132"/>
      <c r="L57" s="132"/>
      <c r="M57" s="132"/>
      <c r="O57" s="130"/>
    </row>
  </sheetData>
  <mergeCells count="18">
    <mergeCell ref="C29:F29"/>
    <mergeCell ref="C57:D57"/>
    <mergeCell ref="C33:M33"/>
    <mergeCell ref="C34:D35"/>
    <mergeCell ref="H35:I35"/>
    <mergeCell ref="J35:K35"/>
    <mergeCell ref="L35:M35"/>
    <mergeCell ref="H32:I32"/>
    <mergeCell ref="J32:K32"/>
    <mergeCell ref="L32:M32"/>
    <mergeCell ref="C56:N56"/>
    <mergeCell ref="K1:N1"/>
    <mergeCell ref="C5:D6"/>
    <mergeCell ref="C13:D14"/>
    <mergeCell ref="C8:D8"/>
    <mergeCell ref="G14:H14"/>
    <mergeCell ref="I14:J14"/>
    <mergeCell ref="K14:L14"/>
  </mergeCells>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pageSetUpPr fitToPage="1"/>
  </sheetPr>
  <dimension ref="A1:K49"/>
  <sheetViews>
    <sheetView zoomScaleNormal="100" workbookViewId="0"/>
  </sheetViews>
  <sheetFormatPr defaultRowHeight="12.75"/>
  <cols>
    <col min="1" max="1" width="1" style="91" customWidth="1"/>
    <col min="2" max="2" width="2.5703125" style="91" customWidth="1"/>
    <col min="3" max="3" width="2.28515625" style="91" customWidth="1"/>
    <col min="4" max="4" width="39.140625" style="91" customWidth="1"/>
    <col min="5" max="5" width="10.42578125" style="91" customWidth="1"/>
    <col min="6" max="7" width="10.28515625" style="91" customWidth="1"/>
    <col min="8" max="8" width="10.42578125" style="91" customWidth="1"/>
    <col min="9" max="9" width="10.28515625" style="91" customWidth="1"/>
    <col min="10" max="10" width="2.5703125" style="91" customWidth="1"/>
    <col min="11" max="11" width="1" style="91" customWidth="1"/>
    <col min="12" max="16384" width="9.140625" style="91"/>
  </cols>
  <sheetData>
    <row r="1" spans="1:11" ht="13.5" customHeight="1">
      <c r="A1" s="2"/>
      <c r="B1" s="1662" t="s">
        <v>305</v>
      </c>
      <c r="C1" s="1662"/>
      <c r="D1" s="1662"/>
      <c r="E1" s="210"/>
      <c r="F1" s="210"/>
      <c r="G1" s="210"/>
      <c r="H1" s="210"/>
      <c r="I1" s="210"/>
      <c r="J1" s="246"/>
      <c r="K1" s="2"/>
    </row>
    <row r="2" spans="1:11" ht="6" customHeight="1">
      <c r="A2" s="2"/>
      <c r="B2" s="1594"/>
      <c r="C2" s="1594"/>
      <c r="D2" s="1594"/>
      <c r="E2" s="4"/>
      <c r="F2" s="4"/>
      <c r="G2" s="4"/>
      <c r="H2" s="4"/>
      <c r="I2" s="4"/>
      <c r="J2" s="489"/>
      <c r="K2" s="2"/>
    </row>
    <row r="3" spans="1:11" ht="13.5" customHeight="1" thickBot="1">
      <c r="A3" s="2"/>
      <c r="B3" s="4"/>
      <c r="C3" s="4"/>
      <c r="D3" s="4"/>
      <c r="E3" s="648"/>
      <c r="F3" s="648"/>
      <c r="G3" s="648"/>
      <c r="H3" s="648"/>
      <c r="I3" s="648" t="s">
        <v>69</v>
      </c>
      <c r="J3" s="208"/>
      <c r="K3" s="2"/>
    </row>
    <row r="4" spans="1:11" s="7" customFormat="1" ht="13.5" customHeight="1" thickBot="1">
      <c r="A4" s="6"/>
      <c r="B4" s="14"/>
      <c r="C4" s="1663" t="s">
        <v>331</v>
      </c>
      <c r="D4" s="1664"/>
      <c r="E4" s="1664"/>
      <c r="F4" s="1664"/>
      <c r="G4" s="1664"/>
      <c r="H4" s="1664"/>
      <c r="I4" s="1665"/>
      <c r="J4" s="208"/>
      <c r="K4" s="6"/>
    </row>
    <row r="5" spans="1:11" ht="4.5" customHeight="1">
      <c r="A5" s="2"/>
      <c r="B5" s="4"/>
      <c r="C5" s="1666" t="s">
        <v>84</v>
      </c>
      <c r="D5" s="1667"/>
      <c r="E5" s="650"/>
      <c r="F5" s="650"/>
      <c r="G5" s="650"/>
      <c r="H5" s="650"/>
      <c r="I5" s="650"/>
      <c r="J5" s="208"/>
      <c r="K5" s="2"/>
    </row>
    <row r="6" spans="1:11" ht="13.5" customHeight="1">
      <c r="A6" s="2"/>
      <c r="B6" s="4"/>
      <c r="C6" s="1666"/>
      <c r="D6" s="1667"/>
      <c r="E6" s="1668" t="s">
        <v>330</v>
      </c>
      <c r="F6" s="1668"/>
      <c r="G6" s="1668"/>
      <c r="H6" s="1668"/>
      <c r="I6" s="1668"/>
      <c r="J6" s="208"/>
      <c r="K6" s="2"/>
    </row>
    <row r="7" spans="1:11" ht="13.5" customHeight="1">
      <c r="A7" s="2"/>
      <c r="B7" s="4"/>
      <c r="C7" s="1667"/>
      <c r="D7" s="1667"/>
      <c r="E7" s="1128">
        <v>2017</v>
      </c>
      <c r="F7" s="1669">
        <v>2018</v>
      </c>
      <c r="G7" s="1670"/>
      <c r="H7" s="1670"/>
      <c r="I7" s="1670"/>
      <c r="J7" s="208"/>
      <c r="K7" s="2"/>
    </row>
    <row r="8" spans="1:11" ht="13.5" customHeight="1">
      <c r="A8" s="2"/>
      <c r="B8" s="4"/>
      <c r="C8" s="491"/>
      <c r="D8" s="491"/>
      <c r="E8" s="1126" t="s">
        <v>95</v>
      </c>
      <c r="F8" s="1018" t="s">
        <v>92</v>
      </c>
      <c r="G8" s="1126" t="s">
        <v>101</v>
      </c>
      <c r="H8" s="1126" t="s">
        <v>98</v>
      </c>
      <c r="I8" s="1009" t="s">
        <v>95</v>
      </c>
      <c r="J8" s="208"/>
      <c r="K8" s="2"/>
    </row>
    <row r="9" spans="1:11" s="494" customFormat="1" ht="23.25" customHeight="1">
      <c r="A9" s="492"/>
      <c r="B9" s="493"/>
      <c r="C9" s="1672" t="s">
        <v>67</v>
      </c>
      <c r="D9" s="1672"/>
      <c r="E9" s="884">
        <v>5.3</v>
      </c>
      <c r="F9" s="884">
        <v>5.4</v>
      </c>
      <c r="G9" s="884">
        <v>5.4</v>
      </c>
      <c r="H9" s="884">
        <v>5.4</v>
      </c>
      <c r="I9" s="884">
        <v>5.5</v>
      </c>
      <c r="J9" s="552"/>
      <c r="K9" s="492"/>
    </row>
    <row r="10" spans="1:11" ht="18.75" customHeight="1">
      <c r="A10" s="2"/>
      <c r="B10" s="4"/>
      <c r="C10" s="195" t="s">
        <v>312</v>
      </c>
      <c r="D10" s="13"/>
      <c r="E10" s="885">
        <v>10.8</v>
      </c>
      <c r="F10" s="885">
        <v>10.4</v>
      </c>
      <c r="G10" s="885">
        <v>10.4</v>
      </c>
      <c r="H10" s="885">
        <v>10.5</v>
      </c>
      <c r="I10" s="885">
        <v>10.6</v>
      </c>
      <c r="J10" s="552"/>
      <c r="K10" s="2"/>
    </row>
    <row r="11" spans="1:11" ht="18.75" customHeight="1">
      <c r="A11" s="2"/>
      <c r="B11" s="4"/>
      <c r="C11" s="195" t="s">
        <v>245</v>
      </c>
      <c r="D11" s="22"/>
      <c r="E11" s="885">
        <v>7.2</v>
      </c>
      <c r="F11" s="885">
        <v>7.2</v>
      </c>
      <c r="G11" s="885">
        <v>7.1</v>
      </c>
      <c r="H11" s="885">
        <v>7.2</v>
      </c>
      <c r="I11" s="885">
        <v>7.3</v>
      </c>
      <c r="J11" s="552"/>
      <c r="K11" s="2"/>
    </row>
    <row r="12" spans="1:11" ht="18.75" customHeight="1">
      <c r="A12" s="2"/>
      <c r="B12" s="4"/>
      <c r="C12" s="195" t="s">
        <v>246</v>
      </c>
      <c r="D12" s="22"/>
      <c r="E12" s="885">
        <v>4.4000000000000004</v>
      </c>
      <c r="F12" s="885">
        <v>4.5</v>
      </c>
      <c r="G12" s="885">
        <v>4.5</v>
      </c>
      <c r="H12" s="885">
        <v>4.5999999999999996</v>
      </c>
      <c r="I12" s="885">
        <v>4.5999999999999996</v>
      </c>
      <c r="J12" s="552"/>
      <c r="K12" s="2"/>
    </row>
    <row r="13" spans="1:11" ht="18.75" customHeight="1">
      <c r="A13" s="2"/>
      <c r="B13" s="4"/>
      <c r="C13" s="195" t="s">
        <v>83</v>
      </c>
      <c r="D13" s="13"/>
      <c r="E13" s="885">
        <v>4.3</v>
      </c>
      <c r="F13" s="885">
        <v>4.4000000000000004</v>
      </c>
      <c r="G13" s="885">
        <v>4.4000000000000004</v>
      </c>
      <c r="H13" s="885">
        <v>4.5</v>
      </c>
      <c r="I13" s="885">
        <v>4.5</v>
      </c>
      <c r="J13" s="490"/>
      <c r="K13" s="2"/>
    </row>
    <row r="14" spans="1:11" ht="18.75" customHeight="1">
      <c r="A14" s="2"/>
      <c r="B14" s="4"/>
      <c r="C14" s="195" t="s">
        <v>247</v>
      </c>
      <c r="D14" s="22"/>
      <c r="E14" s="885">
        <v>4.5999999999999996</v>
      </c>
      <c r="F14" s="885">
        <v>4.7</v>
      </c>
      <c r="G14" s="885">
        <v>4.7</v>
      </c>
      <c r="H14" s="885">
        <v>4.7</v>
      </c>
      <c r="I14" s="885">
        <v>4.8</v>
      </c>
      <c r="J14" s="490"/>
      <c r="K14" s="2"/>
    </row>
    <row r="15" spans="1:11" ht="18.75" customHeight="1">
      <c r="A15" s="2"/>
      <c r="B15" s="4"/>
      <c r="C15" s="195" t="s">
        <v>82</v>
      </c>
      <c r="D15" s="22"/>
      <c r="E15" s="885">
        <v>4.5</v>
      </c>
      <c r="F15" s="885">
        <v>4.7</v>
      </c>
      <c r="G15" s="885">
        <v>4.7</v>
      </c>
      <c r="H15" s="885">
        <v>4.7</v>
      </c>
      <c r="I15" s="885">
        <v>4.8</v>
      </c>
      <c r="J15" s="490"/>
      <c r="K15" s="2"/>
    </row>
    <row r="16" spans="1:11" ht="18.75" customHeight="1">
      <c r="A16" s="2"/>
      <c r="B16" s="4"/>
      <c r="C16" s="195" t="s">
        <v>248</v>
      </c>
      <c r="D16" s="22"/>
      <c r="E16" s="885">
        <v>4.5</v>
      </c>
      <c r="F16" s="885">
        <v>4.5999999999999996</v>
      </c>
      <c r="G16" s="885">
        <v>4.5999999999999996</v>
      </c>
      <c r="H16" s="885">
        <v>4.7</v>
      </c>
      <c r="I16" s="885">
        <v>4.7</v>
      </c>
      <c r="J16" s="490"/>
      <c r="K16" s="2"/>
    </row>
    <row r="17" spans="1:11" ht="18.75" customHeight="1">
      <c r="A17" s="2"/>
      <c r="B17" s="4"/>
      <c r="C17" s="195" t="s">
        <v>81</v>
      </c>
      <c r="D17" s="22"/>
      <c r="E17" s="885">
        <v>4.4000000000000004</v>
      </c>
      <c r="F17" s="885">
        <v>4.5</v>
      </c>
      <c r="G17" s="885">
        <v>4.5</v>
      </c>
      <c r="H17" s="885">
        <v>4.5999999999999996</v>
      </c>
      <c r="I17" s="885">
        <v>4.5999999999999996</v>
      </c>
      <c r="J17" s="490"/>
      <c r="K17" s="2"/>
    </row>
    <row r="18" spans="1:11" ht="18.75" customHeight="1">
      <c r="A18" s="2"/>
      <c r="B18" s="4"/>
      <c r="C18" s="195" t="s">
        <v>80</v>
      </c>
      <c r="D18" s="22"/>
      <c r="E18" s="885">
        <v>4.9000000000000004</v>
      </c>
      <c r="F18" s="885">
        <v>5.0999999999999996</v>
      </c>
      <c r="G18" s="885">
        <v>5.0999999999999996</v>
      </c>
      <c r="H18" s="885">
        <v>5.0999999999999996</v>
      </c>
      <c r="I18" s="885">
        <v>5.0999999999999996</v>
      </c>
      <c r="J18" s="490"/>
      <c r="K18" s="2"/>
    </row>
    <row r="19" spans="1:11" ht="18.75" customHeight="1">
      <c r="A19" s="2"/>
      <c r="B19" s="4"/>
      <c r="C19" s="195" t="s">
        <v>249</v>
      </c>
      <c r="D19" s="22"/>
      <c r="E19" s="885">
        <v>4.5</v>
      </c>
      <c r="F19" s="885">
        <v>4.5</v>
      </c>
      <c r="G19" s="885">
        <v>4.5</v>
      </c>
      <c r="H19" s="885">
        <v>4.5</v>
      </c>
      <c r="I19" s="885">
        <v>4.5999999999999996</v>
      </c>
      <c r="J19" s="490"/>
      <c r="K19" s="2"/>
    </row>
    <row r="20" spans="1:11" ht="18.75" customHeight="1">
      <c r="A20" s="2"/>
      <c r="B20" s="4"/>
      <c r="C20" s="195" t="s">
        <v>79</v>
      </c>
      <c r="D20" s="13"/>
      <c r="E20" s="885">
        <v>5.2</v>
      </c>
      <c r="F20" s="885">
        <v>5.2</v>
      </c>
      <c r="G20" s="885">
        <v>5.2</v>
      </c>
      <c r="H20" s="885">
        <v>5.3</v>
      </c>
      <c r="I20" s="885">
        <v>5.2</v>
      </c>
      <c r="J20" s="490"/>
      <c r="K20" s="2"/>
    </row>
    <row r="21" spans="1:11" ht="18.75" customHeight="1">
      <c r="A21" s="2"/>
      <c r="B21" s="4"/>
      <c r="C21" s="195" t="s">
        <v>250</v>
      </c>
      <c r="D21" s="22"/>
      <c r="E21" s="885">
        <v>5.2</v>
      </c>
      <c r="F21" s="885">
        <v>5.2</v>
      </c>
      <c r="G21" s="885">
        <v>5.3</v>
      </c>
      <c r="H21" s="885">
        <v>5.3</v>
      </c>
      <c r="I21" s="885">
        <v>5.3</v>
      </c>
      <c r="J21" s="490"/>
      <c r="K21" s="2"/>
    </row>
    <row r="22" spans="1:11" ht="18.75" customHeight="1">
      <c r="A22" s="2"/>
      <c r="B22" s="4"/>
      <c r="C22" s="195" t="s">
        <v>251</v>
      </c>
      <c r="D22" s="22"/>
      <c r="E22" s="885">
        <v>4.9000000000000004</v>
      </c>
      <c r="F22" s="885">
        <v>5</v>
      </c>
      <c r="G22" s="885">
        <v>5</v>
      </c>
      <c r="H22" s="885">
        <v>5</v>
      </c>
      <c r="I22" s="885">
        <v>5.0999999999999996</v>
      </c>
      <c r="J22" s="490"/>
      <c r="K22" s="2"/>
    </row>
    <row r="23" spans="1:11" ht="18.75" customHeight="1">
      <c r="A23" s="2"/>
      <c r="B23" s="4"/>
      <c r="C23" s="195" t="s">
        <v>318</v>
      </c>
      <c r="D23" s="22"/>
      <c r="E23" s="885">
        <v>4.8</v>
      </c>
      <c r="F23" s="885">
        <v>4.9000000000000004</v>
      </c>
      <c r="G23" s="885">
        <v>4.9000000000000004</v>
      </c>
      <c r="H23" s="885">
        <v>5</v>
      </c>
      <c r="I23" s="885">
        <v>5</v>
      </c>
      <c r="J23" s="490"/>
      <c r="K23" s="2"/>
    </row>
    <row r="24" spans="1:11" ht="18.75" customHeight="1">
      <c r="A24" s="2"/>
      <c r="B24" s="4"/>
      <c r="C24" s="195" t="s">
        <v>319</v>
      </c>
      <c r="D24" s="22"/>
      <c r="E24" s="885">
        <v>4.3</v>
      </c>
      <c r="F24" s="885">
        <v>4.4000000000000004</v>
      </c>
      <c r="G24" s="885">
        <v>4.4000000000000004</v>
      </c>
      <c r="H24" s="885">
        <v>4.4000000000000004</v>
      </c>
      <c r="I24" s="885">
        <v>4.4000000000000004</v>
      </c>
      <c r="J24" s="490"/>
      <c r="K24" s="2"/>
    </row>
    <row r="25" spans="1:11" ht="33" customHeight="1" thickBot="1">
      <c r="A25" s="2"/>
      <c r="B25" s="4"/>
      <c r="C25" s="651"/>
      <c r="D25" s="651"/>
      <c r="E25" s="495"/>
      <c r="F25" s="495"/>
      <c r="G25" s="495"/>
      <c r="H25" s="495"/>
      <c r="I25" s="495"/>
      <c r="J25" s="490"/>
      <c r="K25" s="2"/>
    </row>
    <row r="26" spans="1:11" s="7" customFormat="1" ht="13.5" customHeight="1" thickBot="1">
      <c r="A26" s="6"/>
      <c r="B26" s="14"/>
      <c r="C26" s="1663" t="s">
        <v>332</v>
      </c>
      <c r="D26" s="1664"/>
      <c r="E26" s="1664"/>
      <c r="F26" s="1664"/>
      <c r="G26" s="1664"/>
      <c r="H26" s="1664"/>
      <c r="I26" s="1665"/>
      <c r="J26" s="490"/>
      <c r="K26" s="6"/>
    </row>
    <row r="27" spans="1:11" ht="4.5" customHeight="1">
      <c r="A27" s="2"/>
      <c r="B27" s="4"/>
      <c r="C27" s="1666" t="s">
        <v>84</v>
      </c>
      <c r="D27" s="1667"/>
      <c r="E27" s="651"/>
      <c r="F27" s="651"/>
      <c r="G27" s="651"/>
      <c r="H27" s="651"/>
      <c r="I27" s="651"/>
      <c r="J27" s="490"/>
      <c r="K27" s="2"/>
    </row>
    <row r="28" spans="1:11" ht="13.5" customHeight="1">
      <c r="A28" s="2"/>
      <c r="B28" s="4"/>
      <c r="C28" s="1666"/>
      <c r="D28" s="1667"/>
      <c r="E28" s="1668" t="s">
        <v>338</v>
      </c>
      <c r="F28" s="1668"/>
      <c r="G28" s="1668"/>
      <c r="H28" s="1668"/>
      <c r="I28" s="1668"/>
      <c r="J28" s="208"/>
      <c r="K28" s="2"/>
    </row>
    <row r="29" spans="1:11" ht="13.5" customHeight="1">
      <c r="A29" s="2"/>
      <c r="B29" s="4"/>
      <c r="C29" s="1667"/>
      <c r="D29" s="1667"/>
      <c r="E29" s="1128">
        <v>2017</v>
      </c>
      <c r="F29" s="1669">
        <v>2018</v>
      </c>
      <c r="G29" s="1670"/>
      <c r="H29" s="1670"/>
      <c r="I29" s="1670"/>
      <c r="J29" s="208"/>
      <c r="K29" s="2"/>
    </row>
    <row r="30" spans="1:11" ht="13.5" customHeight="1">
      <c r="A30" s="2"/>
      <c r="B30" s="4"/>
      <c r="C30" s="491"/>
      <c r="D30" s="491"/>
      <c r="E30" s="1126" t="s">
        <v>95</v>
      </c>
      <c r="F30" s="1018" t="s">
        <v>92</v>
      </c>
      <c r="G30" s="1126" t="s">
        <v>101</v>
      </c>
      <c r="H30" s="1126" t="s">
        <v>98</v>
      </c>
      <c r="I30" s="1126" t="s">
        <v>95</v>
      </c>
      <c r="J30" s="208"/>
      <c r="K30" s="2"/>
    </row>
    <row r="31" spans="1:11" s="494" customFormat="1" ht="23.25" customHeight="1">
      <c r="A31" s="492"/>
      <c r="B31" s="493"/>
      <c r="C31" s="1672" t="s">
        <v>67</v>
      </c>
      <c r="D31" s="1672"/>
      <c r="E31" s="882">
        <v>924.7</v>
      </c>
      <c r="F31" s="882">
        <v>930.3</v>
      </c>
      <c r="G31" s="882">
        <v>927.6</v>
      </c>
      <c r="H31" s="882">
        <v>937.1</v>
      </c>
      <c r="I31" s="882">
        <v>946.9</v>
      </c>
      <c r="J31" s="552"/>
      <c r="K31" s="492"/>
    </row>
    <row r="32" spans="1:11" ht="18.75" customHeight="1">
      <c r="A32" s="2"/>
      <c r="B32" s="4"/>
      <c r="C32" s="195" t="s">
        <v>312</v>
      </c>
      <c r="D32" s="13"/>
      <c r="E32" s="883">
        <v>1857.2</v>
      </c>
      <c r="F32" s="883">
        <v>1793.7</v>
      </c>
      <c r="G32" s="883">
        <v>1787</v>
      </c>
      <c r="H32" s="883">
        <v>1800.7</v>
      </c>
      <c r="I32" s="883">
        <v>1822.1</v>
      </c>
      <c r="J32" s="552"/>
      <c r="K32" s="2"/>
    </row>
    <row r="33" spans="1:11" ht="18.75" customHeight="1">
      <c r="A33" s="2"/>
      <c r="B33" s="4"/>
      <c r="C33" s="195" t="s">
        <v>245</v>
      </c>
      <c r="D33" s="22"/>
      <c r="E33" s="883">
        <v>1249.4000000000001</v>
      </c>
      <c r="F33" s="883">
        <v>1247</v>
      </c>
      <c r="G33" s="883">
        <v>1223.9000000000001</v>
      </c>
      <c r="H33" s="883">
        <v>1247</v>
      </c>
      <c r="I33" s="883">
        <v>1260.7</v>
      </c>
      <c r="J33" s="552"/>
      <c r="K33" s="2"/>
    </row>
    <row r="34" spans="1:11" ht="18.75" customHeight="1">
      <c r="A34" s="2"/>
      <c r="B34" s="4"/>
      <c r="C34" s="195" t="s">
        <v>246</v>
      </c>
      <c r="D34" s="22"/>
      <c r="E34" s="883">
        <v>766.8</v>
      </c>
      <c r="F34" s="883">
        <v>785.3</v>
      </c>
      <c r="G34" s="883">
        <v>781.9</v>
      </c>
      <c r="H34" s="883">
        <v>792</v>
      </c>
      <c r="I34" s="883">
        <v>798.4</v>
      </c>
      <c r="J34" s="552"/>
      <c r="K34" s="2"/>
    </row>
    <row r="35" spans="1:11" ht="18.75" customHeight="1">
      <c r="A35" s="2"/>
      <c r="B35" s="4"/>
      <c r="C35" s="195" t="s">
        <v>83</v>
      </c>
      <c r="D35" s="13"/>
      <c r="E35" s="883">
        <v>752.4</v>
      </c>
      <c r="F35" s="883">
        <v>759.5</v>
      </c>
      <c r="G35" s="883">
        <v>765.8</v>
      </c>
      <c r="H35" s="883">
        <v>772.5</v>
      </c>
      <c r="I35" s="883">
        <v>784.5</v>
      </c>
      <c r="J35" s="490"/>
      <c r="K35" s="2"/>
    </row>
    <row r="36" spans="1:11" ht="18.75" customHeight="1">
      <c r="A36" s="2"/>
      <c r="B36" s="4"/>
      <c r="C36" s="195" t="s">
        <v>247</v>
      </c>
      <c r="D36" s="22"/>
      <c r="E36" s="883">
        <v>798.9</v>
      </c>
      <c r="F36" s="883">
        <v>809.5</v>
      </c>
      <c r="G36" s="883">
        <v>813.6</v>
      </c>
      <c r="H36" s="883">
        <v>818.7</v>
      </c>
      <c r="I36" s="883">
        <v>825.3</v>
      </c>
      <c r="J36" s="490"/>
      <c r="K36" s="2"/>
    </row>
    <row r="37" spans="1:11" ht="18.75" customHeight="1">
      <c r="A37" s="2"/>
      <c r="B37" s="4"/>
      <c r="C37" s="195" t="s">
        <v>82</v>
      </c>
      <c r="D37" s="22"/>
      <c r="E37" s="883">
        <v>784.9</v>
      </c>
      <c r="F37" s="883">
        <v>806.1</v>
      </c>
      <c r="G37" s="883">
        <v>815.2</v>
      </c>
      <c r="H37" s="883">
        <v>820.6</v>
      </c>
      <c r="I37" s="883">
        <v>832.2</v>
      </c>
      <c r="J37" s="490"/>
      <c r="K37" s="2"/>
    </row>
    <row r="38" spans="1:11" ht="18.75" customHeight="1">
      <c r="A38" s="2"/>
      <c r="B38" s="4"/>
      <c r="C38" s="195" t="s">
        <v>248</v>
      </c>
      <c r="D38" s="22"/>
      <c r="E38" s="883">
        <v>775.2</v>
      </c>
      <c r="F38" s="883">
        <v>798.4</v>
      </c>
      <c r="G38" s="883">
        <v>797.6</v>
      </c>
      <c r="H38" s="883">
        <v>815.9</v>
      </c>
      <c r="I38" s="883">
        <v>812.8</v>
      </c>
      <c r="J38" s="490"/>
      <c r="K38" s="2"/>
    </row>
    <row r="39" spans="1:11" ht="18.75" customHeight="1">
      <c r="A39" s="2"/>
      <c r="B39" s="4"/>
      <c r="C39" s="195" t="s">
        <v>81</v>
      </c>
      <c r="D39" s="22"/>
      <c r="E39" s="883">
        <v>765.2</v>
      </c>
      <c r="F39" s="883">
        <v>781</v>
      </c>
      <c r="G39" s="883">
        <v>783.7</v>
      </c>
      <c r="H39" s="883">
        <v>791.9</v>
      </c>
      <c r="I39" s="883">
        <v>794.1</v>
      </c>
      <c r="J39" s="490"/>
      <c r="K39" s="2"/>
    </row>
    <row r="40" spans="1:11" ht="18.75" customHeight="1">
      <c r="A40" s="2"/>
      <c r="B40" s="4"/>
      <c r="C40" s="195" t="s">
        <v>80</v>
      </c>
      <c r="D40" s="22"/>
      <c r="E40" s="883">
        <v>844.1</v>
      </c>
      <c r="F40" s="883">
        <v>876.1</v>
      </c>
      <c r="G40" s="883">
        <v>876</v>
      </c>
      <c r="H40" s="883">
        <v>882.5</v>
      </c>
      <c r="I40" s="883">
        <v>881.4</v>
      </c>
      <c r="J40" s="490"/>
      <c r="K40" s="2"/>
    </row>
    <row r="41" spans="1:11" ht="18.75" customHeight="1">
      <c r="A41" s="2"/>
      <c r="B41" s="4"/>
      <c r="C41" s="195" t="s">
        <v>249</v>
      </c>
      <c r="D41" s="22"/>
      <c r="E41" s="883">
        <v>773.8</v>
      </c>
      <c r="F41" s="883">
        <v>781.7</v>
      </c>
      <c r="G41" s="883">
        <v>780.9</v>
      </c>
      <c r="H41" s="883">
        <v>787.3</v>
      </c>
      <c r="I41" s="883">
        <v>791</v>
      </c>
      <c r="J41" s="490"/>
      <c r="K41" s="2"/>
    </row>
    <row r="42" spans="1:11" ht="18.75" customHeight="1">
      <c r="A42" s="2"/>
      <c r="B42" s="4"/>
      <c r="C42" s="195" t="s">
        <v>79</v>
      </c>
      <c r="D42" s="13"/>
      <c r="E42" s="883">
        <v>905</v>
      </c>
      <c r="F42" s="883">
        <v>895.4</v>
      </c>
      <c r="G42" s="883">
        <v>895.3</v>
      </c>
      <c r="H42" s="883">
        <v>913.5</v>
      </c>
      <c r="I42" s="883">
        <v>906.3</v>
      </c>
      <c r="J42" s="490"/>
      <c r="K42" s="2"/>
    </row>
    <row r="43" spans="1:11" ht="18.75" customHeight="1">
      <c r="A43" s="2"/>
      <c r="B43" s="4"/>
      <c r="C43" s="195" t="s">
        <v>250</v>
      </c>
      <c r="D43" s="22"/>
      <c r="E43" s="883">
        <v>896.7</v>
      </c>
      <c r="F43" s="883">
        <v>899.1</v>
      </c>
      <c r="G43" s="883">
        <v>912</v>
      </c>
      <c r="H43" s="883">
        <v>913</v>
      </c>
      <c r="I43" s="883">
        <v>912.4</v>
      </c>
      <c r="J43" s="490"/>
      <c r="K43" s="2"/>
    </row>
    <row r="44" spans="1:11" ht="18.75" customHeight="1">
      <c r="A44" s="2"/>
      <c r="B44" s="4"/>
      <c r="C44" s="195" t="s">
        <v>251</v>
      </c>
      <c r="D44" s="22"/>
      <c r="E44" s="883">
        <v>851.3</v>
      </c>
      <c r="F44" s="883">
        <v>864.4</v>
      </c>
      <c r="G44" s="883">
        <v>861.3</v>
      </c>
      <c r="H44" s="883">
        <v>863.5</v>
      </c>
      <c r="I44" s="883">
        <v>874.6</v>
      </c>
      <c r="J44" s="490"/>
      <c r="K44" s="2"/>
    </row>
    <row r="45" spans="1:11" ht="18.75" customHeight="1">
      <c r="A45" s="2"/>
      <c r="B45" s="4"/>
      <c r="C45" s="195" t="s">
        <v>318</v>
      </c>
      <c r="D45" s="22"/>
      <c r="E45" s="883">
        <v>832.7</v>
      </c>
      <c r="F45" s="883">
        <v>852.3</v>
      </c>
      <c r="G45" s="883">
        <v>847.7</v>
      </c>
      <c r="H45" s="883">
        <v>859.8</v>
      </c>
      <c r="I45" s="883">
        <v>868.3</v>
      </c>
      <c r="J45" s="490"/>
      <c r="K45" s="2"/>
    </row>
    <row r="46" spans="1:11" ht="18.75" customHeight="1">
      <c r="A46" s="2"/>
      <c r="B46" s="4"/>
      <c r="C46" s="195" t="s">
        <v>319</v>
      </c>
      <c r="D46" s="22"/>
      <c r="E46" s="883">
        <v>743.1</v>
      </c>
      <c r="F46" s="883">
        <v>757.6</v>
      </c>
      <c r="G46" s="883">
        <v>758.6</v>
      </c>
      <c r="H46" s="883">
        <v>766</v>
      </c>
      <c r="I46" s="883">
        <v>769.9</v>
      </c>
      <c r="J46" s="490"/>
      <c r="K46" s="2"/>
    </row>
    <row r="47" spans="1:11" s="496" customFormat="1" ht="19.5" customHeight="1">
      <c r="A47" s="647"/>
      <c r="B47" s="647"/>
      <c r="C47" s="1673" t="s">
        <v>478</v>
      </c>
      <c r="D47" s="1673"/>
      <c r="E47" s="1673"/>
      <c r="F47" s="1673"/>
      <c r="G47" s="1673"/>
      <c r="H47" s="1673"/>
      <c r="I47" s="1673"/>
      <c r="J47" s="553"/>
      <c r="K47" s="647"/>
    </row>
    <row r="48" spans="1:11" ht="13.5" customHeight="1">
      <c r="A48" s="2"/>
      <c r="B48" s="4"/>
      <c r="C48" s="42" t="s">
        <v>413</v>
      </c>
      <c r="D48" s="650"/>
      <c r="E48" s="650"/>
      <c r="G48" s="957"/>
      <c r="H48" s="650"/>
      <c r="I48" s="650"/>
      <c r="J48" s="490"/>
      <c r="K48" s="2"/>
    </row>
    <row r="49" spans="1:11" ht="13.5" customHeight="1">
      <c r="A49" s="2"/>
      <c r="B49" s="2"/>
      <c r="C49" s="2"/>
      <c r="D49" s="647"/>
      <c r="E49" s="4"/>
      <c r="F49" s="4"/>
      <c r="G49" s="4"/>
      <c r="H49" s="1671">
        <v>43525</v>
      </c>
      <c r="I49" s="1671"/>
      <c r="J49" s="245">
        <v>15</v>
      </c>
      <c r="K49" s="2"/>
    </row>
  </sheetData>
  <mergeCells count="14">
    <mergeCell ref="H49:I49"/>
    <mergeCell ref="E28:I28"/>
    <mergeCell ref="C31:D31"/>
    <mergeCell ref="C47:I47"/>
    <mergeCell ref="C9:D9"/>
    <mergeCell ref="C26:I26"/>
    <mergeCell ref="C27:D29"/>
    <mergeCell ref="F29:I29"/>
    <mergeCell ref="B1:D1"/>
    <mergeCell ref="B2:D2"/>
    <mergeCell ref="C4:I4"/>
    <mergeCell ref="C5:D7"/>
    <mergeCell ref="E6:I6"/>
    <mergeCell ref="F7:I7"/>
  </mergeCells>
  <printOptions horizontalCentered="1"/>
  <pageMargins left="0.15748031496062992" right="0.15748031496062992" top="0.19685039370078741" bottom="0.19685039370078741" header="0" footer="0"/>
  <pageSetup paperSize="9" scale="9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pageSetUpPr fitToPage="1"/>
  </sheetPr>
  <dimension ref="A1:S80"/>
  <sheetViews>
    <sheetView zoomScaleNormal="100" workbookViewId="0"/>
  </sheetViews>
  <sheetFormatPr defaultRowHeight="12.75"/>
  <cols>
    <col min="1" max="1" width="1" style="375" customWidth="1"/>
    <col min="2" max="2" width="2.5703125" style="375" customWidth="1"/>
    <col min="3" max="3" width="2.28515625" style="375" customWidth="1"/>
    <col min="4" max="4" width="26" style="431" customWidth="1"/>
    <col min="5" max="6" width="5" style="431" customWidth="1"/>
    <col min="7" max="17" width="5" style="375" customWidth="1"/>
    <col min="18" max="18" width="2.5703125" style="375" customWidth="1"/>
    <col min="19" max="19" width="1" style="375" customWidth="1"/>
    <col min="20" max="16384" width="9.140625" style="375"/>
  </cols>
  <sheetData>
    <row r="1" spans="1:19" ht="13.5" customHeight="1">
      <c r="A1" s="370"/>
      <c r="B1" s="431"/>
      <c r="C1" s="1680" t="s">
        <v>34</v>
      </c>
      <c r="D1" s="1680"/>
      <c r="E1" s="1680"/>
      <c r="F1" s="1680"/>
      <c r="G1" s="380"/>
      <c r="H1" s="380"/>
      <c r="I1" s="380"/>
      <c r="J1" s="1690" t="s">
        <v>396</v>
      </c>
      <c r="K1" s="1690"/>
      <c r="L1" s="1690"/>
      <c r="M1" s="1690"/>
      <c r="N1" s="1690"/>
      <c r="O1" s="1690"/>
      <c r="P1" s="1690"/>
      <c r="Q1" s="556"/>
      <c r="R1" s="556"/>
      <c r="S1" s="370"/>
    </row>
    <row r="2" spans="1:19" ht="6" customHeight="1">
      <c r="A2" s="555"/>
      <c r="B2" s="484"/>
      <c r="C2" s="848"/>
      <c r="D2" s="892"/>
      <c r="E2" s="421"/>
      <c r="F2" s="421"/>
      <c r="G2" s="421"/>
      <c r="H2" s="421"/>
      <c r="I2" s="421"/>
      <c r="J2" s="421"/>
      <c r="K2" s="421"/>
      <c r="L2" s="421"/>
      <c r="M2" s="421"/>
      <c r="N2" s="421"/>
      <c r="O2" s="421"/>
      <c r="P2" s="421"/>
      <c r="Q2" s="421"/>
      <c r="R2" s="380"/>
      <c r="S2" s="380"/>
    </row>
    <row r="3" spans="1:19" ht="11.25" customHeight="1" thickBot="1">
      <c r="A3" s="370"/>
      <c r="B3" s="432"/>
      <c r="C3" s="428"/>
      <c r="D3" s="428"/>
      <c r="E3" s="380"/>
      <c r="F3" s="380"/>
      <c r="G3" s="380"/>
      <c r="H3" s="380"/>
      <c r="I3" s="380"/>
      <c r="J3" s="677"/>
      <c r="K3" s="677"/>
      <c r="L3" s="677"/>
      <c r="M3" s="677"/>
      <c r="N3" s="677"/>
      <c r="O3" s="677"/>
      <c r="P3" s="677"/>
      <c r="Q3" s="677" t="s">
        <v>69</v>
      </c>
      <c r="R3" s="380"/>
      <c r="S3" s="380"/>
    </row>
    <row r="4" spans="1:19" ht="13.5" customHeight="1" thickBot="1">
      <c r="A4" s="370"/>
      <c r="B4" s="432"/>
      <c r="C4" s="1681" t="s">
        <v>127</v>
      </c>
      <c r="D4" s="1682"/>
      <c r="E4" s="1682"/>
      <c r="F4" s="1682"/>
      <c r="G4" s="1682"/>
      <c r="H4" s="1682"/>
      <c r="I4" s="1682"/>
      <c r="J4" s="1682"/>
      <c r="K4" s="1682"/>
      <c r="L4" s="1682"/>
      <c r="M4" s="1682"/>
      <c r="N4" s="1682"/>
      <c r="O4" s="1682"/>
      <c r="P4" s="1682"/>
      <c r="Q4" s="1683"/>
      <c r="R4" s="380"/>
      <c r="S4" s="380"/>
    </row>
    <row r="5" spans="1:19" ht="3.75" customHeight="1">
      <c r="A5" s="370"/>
      <c r="B5" s="432"/>
      <c r="C5" s="428"/>
      <c r="D5" s="428"/>
      <c r="E5" s="380"/>
      <c r="F5" s="380"/>
      <c r="G5" s="388"/>
      <c r="H5" s="380"/>
      <c r="I5" s="380"/>
      <c r="J5" s="442"/>
      <c r="K5" s="442"/>
      <c r="L5" s="442"/>
      <c r="M5" s="442"/>
      <c r="N5" s="442"/>
      <c r="O5" s="442"/>
      <c r="P5" s="442"/>
      <c r="Q5" s="442"/>
      <c r="R5" s="380"/>
      <c r="S5" s="380"/>
    </row>
    <row r="6" spans="1:19" ht="13.5" customHeight="1">
      <c r="A6" s="370"/>
      <c r="B6" s="432"/>
      <c r="C6" s="1684" t="s">
        <v>126</v>
      </c>
      <c r="D6" s="1685"/>
      <c r="E6" s="1685"/>
      <c r="F6" s="1685"/>
      <c r="G6" s="1685"/>
      <c r="H6" s="1685"/>
      <c r="I6" s="1685"/>
      <c r="J6" s="1685"/>
      <c r="K6" s="1685"/>
      <c r="L6" s="1685"/>
      <c r="M6" s="1685"/>
      <c r="N6" s="1685"/>
      <c r="O6" s="1685"/>
      <c r="P6" s="1685"/>
      <c r="Q6" s="1686"/>
      <c r="R6" s="380"/>
      <c r="S6" s="380"/>
    </row>
    <row r="7" spans="1:19" ht="2.25" customHeight="1">
      <c r="A7" s="370"/>
      <c r="B7" s="432"/>
      <c r="C7" s="1687" t="s">
        <v>77</v>
      </c>
      <c r="D7" s="1687"/>
      <c r="E7" s="387"/>
      <c r="F7" s="387"/>
      <c r="G7" s="1689">
        <v>2014</v>
      </c>
      <c r="H7" s="1689"/>
      <c r="I7" s="1689"/>
      <c r="J7" s="1689"/>
      <c r="K7" s="1689"/>
      <c r="L7" s="1689"/>
      <c r="M7" s="1689"/>
      <c r="N7" s="1689"/>
      <c r="O7" s="1689"/>
      <c r="P7" s="1689"/>
      <c r="Q7" s="1689"/>
      <c r="R7" s="380"/>
      <c r="S7" s="380"/>
    </row>
    <row r="8" spans="1:19" ht="11.25" customHeight="1">
      <c r="A8" s="370"/>
      <c r="B8" s="432"/>
      <c r="C8" s="1688"/>
      <c r="D8" s="1688"/>
      <c r="E8" s="1691">
        <v>2018</v>
      </c>
      <c r="F8" s="1691"/>
      <c r="G8" s="1691"/>
      <c r="H8" s="1691"/>
      <c r="I8" s="1691"/>
      <c r="J8" s="1691"/>
      <c r="K8" s="1691"/>
      <c r="L8" s="1691"/>
      <c r="M8" s="1691"/>
      <c r="N8" s="1691"/>
      <c r="O8" s="1691"/>
      <c r="P8" s="1692">
        <v>2019</v>
      </c>
      <c r="Q8" s="1691"/>
      <c r="R8" s="380"/>
      <c r="S8" s="380"/>
    </row>
    <row r="9" spans="1:19" ht="11.25" customHeight="1">
      <c r="A9" s="370"/>
      <c r="B9" s="432"/>
      <c r="C9" s="385"/>
      <c r="D9" s="385"/>
      <c r="E9" s="747" t="s">
        <v>103</v>
      </c>
      <c r="F9" s="747" t="s">
        <v>102</v>
      </c>
      <c r="G9" s="898" t="s">
        <v>101</v>
      </c>
      <c r="H9" s="747" t="s">
        <v>100</v>
      </c>
      <c r="I9" s="747" t="s">
        <v>99</v>
      </c>
      <c r="J9" s="747" t="s">
        <v>98</v>
      </c>
      <c r="K9" s="898" t="s">
        <v>97</v>
      </c>
      <c r="L9" s="747" t="s">
        <v>96</v>
      </c>
      <c r="M9" s="747" t="s">
        <v>95</v>
      </c>
      <c r="N9" s="747" t="s">
        <v>94</v>
      </c>
      <c r="O9" s="747" t="s">
        <v>93</v>
      </c>
      <c r="P9" s="747" t="s">
        <v>92</v>
      </c>
      <c r="Q9" s="747" t="s">
        <v>103</v>
      </c>
      <c r="R9" s="486"/>
      <c r="S9" s="380"/>
    </row>
    <row r="10" spans="1:19" s="447" customFormat="1" ht="16.5" customHeight="1">
      <c r="A10" s="443"/>
      <c r="B10" s="444"/>
      <c r="C10" s="1608" t="s">
        <v>104</v>
      </c>
      <c r="D10" s="1608"/>
      <c r="E10" s="445">
        <v>3</v>
      </c>
      <c r="F10" s="445">
        <v>26</v>
      </c>
      <c r="G10" s="445">
        <v>27</v>
      </c>
      <c r="H10" s="445">
        <v>40</v>
      </c>
      <c r="I10" s="445">
        <v>39</v>
      </c>
      <c r="J10" s="445">
        <v>28</v>
      </c>
      <c r="K10" s="445">
        <v>33</v>
      </c>
      <c r="L10" s="445">
        <v>27</v>
      </c>
      <c r="M10" s="445">
        <v>27</v>
      </c>
      <c r="N10" s="445">
        <v>19</v>
      </c>
      <c r="O10" s="445">
        <v>25</v>
      </c>
      <c r="P10" s="445">
        <v>14</v>
      </c>
      <c r="Q10" s="445">
        <v>26</v>
      </c>
      <c r="R10" s="445"/>
      <c r="S10" s="446"/>
    </row>
    <row r="11" spans="1:19" s="451" customFormat="1" ht="10.5" customHeight="1">
      <c r="A11" s="448"/>
      <c r="B11" s="449"/>
      <c r="C11" s="847"/>
      <c r="D11" s="531" t="s">
        <v>238</v>
      </c>
      <c r="E11" s="893">
        <v>2</v>
      </c>
      <c r="F11" s="893">
        <v>12</v>
      </c>
      <c r="G11" s="893">
        <v>12</v>
      </c>
      <c r="H11" s="893">
        <v>14</v>
      </c>
      <c r="I11" s="893">
        <v>13</v>
      </c>
      <c r="J11" s="893">
        <v>8</v>
      </c>
      <c r="K11" s="893">
        <v>12</v>
      </c>
      <c r="L11" s="893">
        <v>6</v>
      </c>
      <c r="M11" s="893">
        <v>6</v>
      </c>
      <c r="N11" s="893">
        <v>3</v>
      </c>
      <c r="O11" s="893">
        <v>7</v>
      </c>
      <c r="P11" s="893">
        <v>1</v>
      </c>
      <c r="Q11" s="893">
        <v>7</v>
      </c>
      <c r="R11" s="486"/>
      <c r="S11" s="428"/>
    </row>
    <row r="12" spans="1:19" s="451" customFormat="1" ht="10.5" customHeight="1">
      <c r="A12" s="448"/>
      <c r="B12" s="449"/>
      <c r="C12" s="847"/>
      <c r="D12" s="531" t="s">
        <v>239</v>
      </c>
      <c r="E12" s="893" t="s">
        <v>9</v>
      </c>
      <c r="F12" s="893">
        <v>2</v>
      </c>
      <c r="G12" s="893">
        <v>1</v>
      </c>
      <c r="H12" s="893">
        <v>1</v>
      </c>
      <c r="I12" s="893">
        <v>7</v>
      </c>
      <c r="J12" s="893">
        <v>2</v>
      </c>
      <c r="K12" s="893">
        <v>5</v>
      </c>
      <c r="L12" s="893" t="s">
        <v>9</v>
      </c>
      <c r="M12" s="893">
        <v>3</v>
      </c>
      <c r="N12" s="893">
        <v>3</v>
      </c>
      <c r="O12" s="893">
        <v>1</v>
      </c>
      <c r="P12" s="893" t="s">
        <v>9</v>
      </c>
      <c r="Q12" s="893">
        <v>3</v>
      </c>
      <c r="R12" s="486"/>
      <c r="S12" s="428"/>
    </row>
    <row r="13" spans="1:19" s="859" customFormat="1" ht="10.5" customHeight="1">
      <c r="A13" s="888"/>
      <c r="B13" s="889"/>
      <c r="C13" s="887"/>
      <c r="D13" s="531" t="s">
        <v>240</v>
      </c>
      <c r="E13" s="893" t="s">
        <v>9</v>
      </c>
      <c r="F13" s="893">
        <v>9</v>
      </c>
      <c r="G13" s="893">
        <v>8</v>
      </c>
      <c r="H13" s="893">
        <v>15</v>
      </c>
      <c r="I13" s="893">
        <v>7</v>
      </c>
      <c r="J13" s="893">
        <v>11</v>
      </c>
      <c r="K13" s="893">
        <v>6</v>
      </c>
      <c r="L13" s="893">
        <v>10</v>
      </c>
      <c r="M13" s="893">
        <v>8</v>
      </c>
      <c r="N13" s="893">
        <v>7</v>
      </c>
      <c r="O13" s="893">
        <v>10</v>
      </c>
      <c r="P13" s="893">
        <v>2</v>
      </c>
      <c r="Q13" s="893">
        <v>12</v>
      </c>
      <c r="R13" s="697"/>
      <c r="S13" s="890"/>
    </row>
    <row r="14" spans="1:19" s="451" customFormat="1" ht="12" customHeight="1">
      <c r="A14" s="448"/>
      <c r="B14" s="449"/>
      <c r="C14" s="847"/>
      <c r="D14" s="531" t="s">
        <v>241</v>
      </c>
      <c r="E14" s="893" t="s">
        <v>9</v>
      </c>
      <c r="F14" s="893">
        <v>1</v>
      </c>
      <c r="G14" s="893" t="s">
        <v>9</v>
      </c>
      <c r="H14" s="893" t="s">
        <v>9</v>
      </c>
      <c r="I14" s="893" t="s">
        <v>9</v>
      </c>
      <c r="J14" s="893">
        <v>1</v>
      </c>
      <c r="K14" s="893">
        <v>4</v>
      </c>
      <c r="L14" s="893" t="s">
        <v>9</v>
      </c>
      <c r="M14" s="893">
        <v>2</v>
      </c>
      <c r="N14" s="893">
        <v>1</v>
      </c>
      <c r="O14" s="893">
        <v>1</v>
      </c>
      <c r="P14" s="893">
        <v>5</v>
      </c>
      <c r="Q14" s="893">
        <v>2</v>
      </c>
      <c r="R14" s="450"/>
      <c r="S14" s="428"/>
    </row>
    <row r="15" spans="1:19" s="451" customFormat="1" ht="10.5" customHeight="1">
      <c r="A15" s="448"/>
      <c r="B15" s="449"/>
      <c r="C15" s="847"/>
      <c r="D15" s="531" t="s">
        <v>486</v>
      </c>
      <c r="E15" s="893" t="s">
        <v>9</v>
      </c>
      <c r="F15" s="893">
        <v>1</v>
      </c>
      <c r="G15" s="893" t="s">
        <v>9</v>
      </c>
      <c r="H15" s="893" t="s">
        <v>9</v>
      </c>
      <c r="I15" s="893" t="s">
        <v>9</v>
      </c>
      <c r="J15" s="893" t="s">
        <v>9</v>
      </c>
      <c r="K15" s="893" t="s">
        <v>9</v>
      </c>
      <c r="L15" s="893" t="s">
        <v>9</v>
      </c>
      <c r="M15" s="893" t="s">
        <v>9</v>
      </c>
      <c r="N15" s="893" t="s">
        <v>9</v>
      </c>
      <c r="O15" s="893" t="s">
        <v>9</v>
      </c>
      <c r="P15" s="893" t="s">
        <v>9</v>
      </c>
      <c r="Q15" s="893" t="s">
        <v>9</v>
      </c>
      <c r="R15" s="450"/>
      <c r="S15" s="428"/>
    </row>
    <row r="16" spans="1:19" s="451" customFormat="1" ht="10.5" customHeight="1">
      <c r="A16" s="448"/>
      <c r="B16" s="449"/>
      <c r="C16" s="847"/>
      <c r="D16" s="531" t="s">
        <v>243</v>
      </c>
      <c r="E16" s="893" t="s">
        <v>9</v>
      </c>
      <c r="F16" s="893" t="s">
        <v>9</v>
      </c>
      <c r="G16" s="893" t="s">
        <v>9</v>
      </c>
      <c r="H16" s="893" t="s">
        <v>9</v>
      </c>
      <c r="I16" s="893" t="s">
        <v>9</v>
      </c>
      <c r="J16" s="893">
        <v>1</v>
      </c>
      <c r="K16" s="893" t="s">
        <v>9</v>
      </c>
      <c r="L16" s="893" t="s">
        <v>9</v>
      </c>
      <c r="M16" s="893" t="s">
        <v>9</v>
      </c>
      <c r="N16" s="893" t="s">
        <v>9</v>
      </c>
      <c r="O16" s="893" t="s">
        <v>9</v>
      </c>
      <c r="P16" s="893" t="s">
        <v>9</v>
      </c>
      <c r="Q16" s="893" t="s">
        <v>9</v>
      </c>
      <c r="R16" s="450"/>
      <c r="S16" s="428"/>
    </row>
    <row r="17" spans="1:19" s="451" customFormat="1" ht="12" customHeight="1">
      <c r="A17" s="448"/>
      <c r="B17" s="449"/>
      <c r="C17" s="847"/>
      <c r="D17" s="452" t="s">
        <v>244</v>
      </c>
      <c r="E17" s="893">
        <v>1</v>
      </c>
      <c r="F17" s="893">
        <v>1</v>
      </c>
      <c r="G17" s="893">
        <v>6</v>
      </c>
      <c r="H17" s="893">
        <v>10</v>
      </c>
      <c r="I17" s="893">
        <v>12</v>
      </c>
      <c r="J17" s="893">
        <v>5</v>
      </c>
      <c r="K17" s="893">
        <v>6</v>
      </c>
      <c r="L17" s="893">
        <v>11</v>
      </c>
      <c r="M17" s="893">
        <v>8</v>
      </c>
      <c r="N17" s="893">
        <v>5</v>
      </c>
      <c r="O17" s="893">
        <v>6</v>
      </c>
      <c r="P17" s="893">
        <v>6</v>
      </c>
      <c r="Q17" s="893">
        <v>2</v>
      </c>
      <c r="R17" s="450"/>
      <c r="S17" s="428"/>
    </row>
    <row r="18" spans="1:19" s="447" customFormat="1" ht="14.25" customHeight="1">
      <c r="A18" s="453"/>
      <c r="B18" s="454"/>
      <c r="C18" s="845" t="s">
        <v>288</v>
      </c>
      <c r="D18" s="455"/>
      <c r="E18" s="445">
        <v>2</v>
      </c>
      <c r="F18" s="445">
        <v>17</v>
      </c>
      <c r="G18" s="445">
        <v>13</v>
      </c>
      <c r="H18" s="445">
        <v>13</v>
      </c>
      <c r="I18" s="445">
        <v>30</v>
      </c>
      <c r="J18" s="445">
        <v>10</v>
      </c>
      <c r="K18" s="445">
        <v>15</v>
      </c>
      <c r="L18" s="445">
        <v>11</v>
      </c>
      <c r="M18" s="445">
        <v>8</v>
      </c>
      <c r="N18" s="445">
        <v>7</v>
      </c>
      <c r="O18" s="445">
        <v>13</v>
      </c>
      <c r="P18" s="445">
        <v>1</v>
      </c>
      <c r="Q18" s="445">
        <v>7</v>
      </c>
      <c r="R18" s="450"/>
      <c r="S18" s="428"/>
    </row>
    <row r="19" spans="1:19" s="459" customFormat="1" ht="14.25" customHeight="1">
      <c r="A19" s="456"/>
      <c r="B19" s="457"/>
      <c r="C19" s="845" t="s">
        <v>289</v>
      </c>
      <c r="D19" s="891"/>
      <c r="E19" s="458">
        <v>14317</v>
      </c>
      <c r="F19" s="458">
        <v>39593</v>
      </c>
      <c r="G19" s="458">
        <v>38630</v>
      </c>
      <c r="H19" s="458">
        <v>58659</v>
      </c>
      <c r="I19" s="458">
        <v>53317</v>
      </c>
      <c r="J19" s="458">
        <v>219060</v>
      </c>
      <c r="K19" s="458">
        <v>87958</v>
      </c>
      <c r="L19" s="458">
        <v>93774</v>
      </c>
      <c r="M19" s="458">
        <v>4240</v>
      </c>
      <c r="N19" s="458">
        <v>20250</v>
      </c>
      <c r="O19" s="458">
        <v>87552</v>
      </c>
      <c r="P19" s="458">
        <v>584</v>
      </c>
      <c r="Q19" s="458">
        <v>4689</v>
      </c>
      <c r="R19" s="450"/>
      <c r="S19" s="428"/>
    </row>
    <row r="20" spans="1:19" ht="9.75" customHeight="1">
      <c r="A20" s="370"/>
      <c r="B20" s="432"/>
      <c r="C20" s="1674" t="s">
        <v>125</v>
      </c>
      <c r="D20" s="1674"/>
      <c r="E20" s="893" t="s">
        <v>9</v>
      </c>
      <c r="F20" s="893" t="s">
        <v>9</v>
      </c>
      <c r="G20" s="893" t="s">
        <v>9</v>
      </c>
      <c r="H20" s="893" t="s">
        <v>9</v>
      </c>
      <c r="I20" s="893" t="s">
        <v>9</v>
      </c>
      <c r="J20" s="893" t="s">
        <v>9</v>
      </c>
      <c r="K20" s="893" t="s">
        <v>9</v>
      </c>
      <c r="L20" s="893" t="s">
        <v>9</v>
      </c>
      <c r="M20" s="893" t="s">
        <v>9</v>
      </c>
      <c r="N20" s="893">
        <v>421</v>
      </c>
      <c r="O20" s="893" t="s">
        <v>9</v>
      </c>
      <c r="P20" s="893" t="s">
        <v>9</v>
      </c>
      <c r="Q20" s="893" t="s">
        <v>9</v>
      </c>
      <c r="R20" s="450"/>
      <c r="S20" s="428"/>
    </row>
    <row r="21" spans="1:19" ht="9.75" customHeight="1">
      <c r="A21" s="370"/>
      <c r="B21" s="432"/>
      <c r="C21" s="1674" t="s">
        <v>124</v>
      </c>
      <c r="D21" s="1674"/>
      <c r="E21" s="893" t="s">
        <v>9</v>
      </c>
      <c r="F21" s="893" t="s">
        <v>9</v>
      </c>
      <c r="G21" s="893" t="s">
        <v>9</v>
      </c>
      <c r="H21" s="893" t="s">
        <v>9</v>
      </c>
      <c r="I21" s="893" t="s">
        <v>9</v>
      </c>
      <c r="J21" s="893" t="s">
        <v>9</v>
      </c>
      <c r="K21" s="893" t="s">
        <v>9</v>
      </c>
      <c r="L21" s="893" t="s">
        <v>9</v>
      </c>
      <c r="M21" s="893" t="s">
        <v>9</v>
      </c>
      <c r="N21" s="893" t="s">
        <v>9</v>
      </c>
      <c r="O21" s="893" t="s">
        <v>9</v>
      </c>
      <c r="P21" s="893" t="s">
        <v>9</v>
      </c>
      <c r="Q21" s="893" t="s">
        <v>9</v>
      </c>
      <c r="R21" s="486"/>
      <c r="S21" s="380"/>
    </row>
    <row r="22" spans="1:19" ht="9.75" customHeight="1">
      <c r="A22" s="370"/>
      <c r="B22" s="432"/>
      <c r="C22" s="1674" t="s">
        <v>123</v>
      </c>
      <c r="D22" s="1674"/>
      <c r="E22" s="1017" t="s">
        <v>9</v>
      </c>
      <c r="F22" s="893">
        <v>36545</v>
      </c>
      <c r="G22" s="893">
        <v>30619</v>
      </c>
      <c r="H22" s="893">
        <v>51938</v>
      </c>
      <c r="I22" s="893">
        <v>19123</v>
      </c>
      <c r="J22" s="893">
        <v>6452</v>
      </c>
      <c r="K22" s="893">
        <v>43732</v>
      </c>
      <c r="L22" s="893">
        <v>3355</v>
      </c>
      <c r="M22" s="893">
        <v>831</v>
      </c>
      <c r="N22" s="893" t="s">
        <v>9</v>
      </c>
      <c r="O22" s="893">
        <v>243</v>
      </c>
      <c r="P22" s="893" t="s">
        <v>9</v>
      </c>
      <c r="Q22" s="893">
        <v>2452</v>
      </c>
      <c r="R22" s="486"/>
      <c r="S22" s="380"/>
    </row>
    <row r="23" spans="1:19" ht="9.75" customHeight="1">
      <c r="A23" s="370"/>
      <c r="B23" s="432"/>
      <c r="C23" s="1674" t="s">
        <v>122</v>
      </c>
      <c r="D23" s="1674"/>
      <c r="E23" s="893" t="s">
        <v>9</v>
      </c>
      <c r="F23" s="893" t="s">
        <v>9</v>
      </c>
      <c r="G23" s="893" t="s">
        <v>9</v>
      </c>
      <c r="H23" s="893" t="s">
        <v>9</v>
      </c>
      <c r="I23" s="893" t="s">
        <v>9</v>
      </c>
      <c r="J23" s="893" t="s">
        <v>9</v>
      </c>
      <c r="K23" s="893" t="s">
        <v>9</v>
      </c>
      <c r="L23" s="893" t="s">
        <v>9</v>
      </c>
      <c r="M23" s="893" t="s">
        <v>9</v>
      </c>
      <c r="N23" s="893" t="s">
        <v>9</v>
      </c>
      <c r="O23" s="893" t="s">
        <v>9</v>
      </c>
      <c r="P23" s="893" t="s">
        <v>9</v>
      </c>
      <c r="Q23" s="893" t="s">
        <v>9</v>
      </c>
      <c r="R23" s="486"/>
      <c r="S23" s="380"/>
    </row>
    <row r="24" spans="1:19" ht="9.75" customHeight="1">
      <c r="A24" s="370"/>
      <c r="B24" s="432"/>
      <c r="C24" s="1674" t="s">
        <v>121</v>
      </c>
      <c r="D24" s="1674"/>
      <c r="E24" s="893" t="s">
        <v>9</v>
      </c>
      <c r="F24" s="893">
        <v>344</v>
      </c>
      <c r="G24" s="893" t="s">
        <v>9</v>
      </c>
      <c r="H24" s="893">
        <v>34</v>
      </c>
      <c r="I24" s="893" t="s">
        <v>9</v>
      </c>
      <c r="J24" s="893" t="s">
        <v>9</v>
      </c>
      <c r="K24" s="893" t="s">
        <v>9</v>
      </c>
      <c r="L24" s="893" t="s">
        <v>9</v>
      </c>
      <c r="M24" s="893" t="s">
        <v>9</v>
      </c>
      <c r="N24" s="893" t="s">
        <v>9</v>
      </c>
      <c r="O24" s="893" t="s">
        <v>9</v>
      </c>
      <c r="P24" s="893" t="s">
        <v>9</v>
      </c>
      <c r="Q24" s="893" t="s">
        <v>9</v>
      </c>
      <c r="R24" s="486"/>
      <c r="S24" s="380"/>
    </row>
    <row r="25" spans="1:19" ht="9.75" customHeight="1">
      <c r="A25" s="370"/>
      <c r="B25" s="432"/>
      <c r="C25" s="1674" t="s">
        <v>120</v>
      </c>
      <c r="D25" s="1674"/>
      <c r="E25" s="893" t="s">
        <v>9</v>
      </c>
      <c r="F25" s="893" t="s">
        <v>9</v>
      </c>
      <c r="G25" s="893" t="s">
        <v>9</v>
      </c>
      <c r="H25" s="893" t="s">
        <v>9</v>
      </c>
      <c r="I25" s="893" t="s">
        <v>9</v>
      </c>
      <c r="J25" s="893">
        <v>101988</v>
      </c>
      <c r="K25" s="893" t="s">
        <v>9</v>
      </c>
      <c r="L25" s="893" t="s">
        <v>9</v>
      </c>
      <c r="M25" s="893" t="s">
        <v>9</v>
      </c>
      <c r="N25" s="893" t="s">
        <v>9</v>
      </c>
      <c r="O25" s="893" t="s">
        <v>9</v>
      </c>
      <c r="P25" s="893" t="s">
        <v>9</v>
      </c>
      <c r="Q25" s="893" t="s">
        <v>9</v>
      </c>
      <c r="R25" s="486"/>
      <c r="S25" s="380"/>
    </row>
    <row r="26" spans="1:19" ht="9.75" customHeight="1">
      <c r="A26" s="370"/>
      <c r="B26" s="432"/>
      <c r="C26" s="1674" t="s">
        <v>119</v>
      </c>
      <c r="D26" s="1674"/>
      <c r="E26" s="893">
        <v>14317</v>
      </c>
      <c r="F26" s="893">
        <v>1705</v>
      </c>
      <c r="G26" s="893">
        <v>7488</v>
      </c>
      <c r="H26" s="893">
        <v>4442</v>
      </c>
      <c r="I26" s="893">
        <v>6673</v>
      </c>
      <c r="J26" s="893">
        <v>4125</v>
      </c>
      <c r="K26" s="893">
        <v>3787</v>
      </c>
      <c r="L26" s="893" t="s">
        <v>9</v>
      </c>
      <c r="M26" s="893">
        <v>3340</v>
      </c>
      <c r="N26" s="893" t="s">
        <v>9</v>
      </c>
      <c r="O26" s="893">
        <v>9554</v>
      </c>
      <c r="P26" s="893" t="s">
        <v>9</v>
      </c>
      <c r="Q26" s="893" t="s">
        <v>9</v>
      </c>
      <c r="R26" s="486"/>
      <c r="S26" s="380"/>
    </row>
    <row r="27" spans="1:19" ht="9.75" customHeight="1">
      <c r="A27" s="370"/>
      <c r="B27" s="432"/>
      <c r="C27" s="1674" t="s">
        <v>118</v>
      </c>
      <c r="D27" s="1674"/>
      <c r="E27" s="893" t="s">
        <v>9</v>
      </c>
      <c r="F27" s="893">
        <v>95</v>
      </c>
      <c r="G27" s="893">
        <v>507</v>
      </c>
      <c r="H27" s="893">
        <v>220</v>
      </c>
      <c r="I27" s="893">
        <v>5858</v>
      </c>
      <c r="J27" s="893">
        <v>11081</v>
      </c>
      <c r="K27" s="893">
        <v>1822</v>
      </c>
      <c r="L27" s="893">
        <v>91</v>
      </c>
      <c r="M27" s="893">
        <v>69</v>
      </c>
      <c r="N27" s="893" t="s">
        <v>9</v>
      </c>
      <c r="O27" s="893">
        <v>2108</v>
      </c>
      <c r="P27" s="893">
        <v>584</v>
      </c>
      <c r="Q27" s="893" t="s">
        <v>9</v>
      </c>
      <c r="R27" s="486"/>
      <c r="S27" s="380"/>
    </row>
    <row r="28" spans="1:19" ht="9.75" customHeight="1">
      <c r="A28" s="370"/>
      <c r="B28" s="432"/>
      <c r="C28" s="1674" t="s">
        <v>117</v>
      </c>
      <c r="D28" s="1674"/>
      <c r="E28" s="893" t="s">
        <v>9</v>
      </c>
      <c r="F28" s="893" t="s">
        <v>9</v>
      </c>
      <c r="G28" s="893" t="s">
        <v>9</v>
      </c>
      <c r="H28" s="893" t="s">
        <v>9</v>
      </c>
      <c r="I28" s="893">
        <v>26</v>
      </c>
      <c r="J28" s="893">
        <v>64</v>
      </c>
      <c r="K28" s="893">
        <v>29983</v>
      </c>
      <c r="L28" s="893">
        <v>29047</v>
      </c>
      <c r="M28" s="893" t="s">
        <v>9</v>
      </c>
      <c r="N28" s="893">
        <v>18748</v>
      </c>
      <c r="O28" s="893">
        <v>52850</v>
      </c>
      <c r="P28" s="893" t="s">
        <v>9</v>
      </c>
      <c r="Q28" s="893" t="s">
        <v>9</v>
      </c>
      <c r="R28" s="486"/>
      <c r="S28" s="380"/>
    </row>
    <row r="29" spans="1:19" ht="9.75" customHeight="1">
      <c r="A29" s="370"/>
      <c r="B29" s="432"/>
      <c r="C29" s="1674" t="s">
        <v>116</v>
      </c>
      <c r="D29" s="1674"/>
      <c r="E29" s="893" t="s">
        <v>9</v>
      </c>
      <c r="F29" s="893" t="s">
        <v>9</v>
      </c>
      <c r="G29" s="893" t="s">
        <v>9</v>
      </c>
      <c r="H29" s="893" t="s">
        <v>9</v>
      </c>
      <c r="I29" s="893" t="s">
        <v>9</v>
      </c>
      <c r="J29" s="893" t="s">
        <v>9</v>
      </c>
      <c r="K29" s="893">
        <v>8634</v>
      </c>
      <c r="L29" s="893" t="s">
        <v>9</v>
      </c>
      <c r="M29" s="893" t="s">
        <v>9</v>
      </c>
      <c r="N29" s="893">
        <v>975</v>
      </c>
      <c r="O29" s="893" t="s">
        <v>9</v>
      </c>
      <c r="P29" s="893" t="s">
        <v>9</v>
      </c>
      <c r="Q29" s="893">
        <v>605</v>
      </c>
      <c r="R29" s="486"/>
      <c r="S29" s="380"/>
    </row>
    <row r="30" spans="1:19" ht="9.75" customHeight="1">
      <c r="A30" s="370"/>
      <c r="B30" s="432"/>
      <c r="C30" s="1674" t="s">
        <v>115</v>
      </c>
      <c r="D30" s="1674"/>
      <c r="E30" s="893" t="s">
        <v>9</v>
      </c>
      <c r="F30" s="893" t="s">
        <v>9</v>
      </c>
      <c r="G30" s="893" t="s">
        <v>9</v>
      </c>
      <c r="H30" s="893" t="s">
        <v>9</v>
      </c>
      <c r="I30" s="893" t="s">
        <v>9</v>
      </c>
      <c r="J30" s="893" t="s">
        <v>9</v>
      </c>
      <c r="K30" s="893" t="s">
        <v>9</v>
      </c>
      <c r="L30" s="893" t="s">
        <v>9</v>
      </c>
      <c r="M30" s="893" t="s">
        <v>9</v>
      </c>
      <c r="N30" s="893">
        <v>100</v>
      </c>
      <c r="O30" s="893">
        <v>1730</v>
      </c>
      <c r="P30" s="893" t="s">
        <v>9</v>
      </c>
      <c r="Q30" s="893">
        <v>1632</v>
      </c>
      <c r="R30" s="486"/>
      <c r="S30" s="380"/>
    </row>
    <row r="31" spans="1:19" ht="9.75" customHeight="1">
      <c r="A31" s="370"/>
      <c r="B31" s="432"/>
      <c r="C31" s="1679" t="s">
        <v>419</v>
      </c>
      <c r="D31" s="1679"/>
      <c r="E31" s="893" t="s">
        <v>9</v>
      </c>
      <c r="F31" s="893" t="s">
        <v>9</v>
      </c>
      <c r="G31" s="893" t="s">
        <v>9</v>
      </c>
      <c r="H31" s="893" t="s">
        <v>9</v>
      </c>
      <c r="I31" s="893" t="s">
        <v>9</v>
      </c>
      <c r="J31" s="893" t="s">
        <v>9</v>
      </c>
      <c r="K31" s="893" t="s">
        <v>9</v>
      </c>
      <c r="L31" s="893" t="s">
        <v>9</v>
      </c>
      <c r="M31" s="893" t="s">
        <v>9</v>
      </c>
      <c r="N31" s="893" t="s">
        <v>9</v>
      </c>
      <c r="O31" s="893" t="s">
        <v>9</v>
      </c>
      <c r="P31" s="893" t="s">
        <v>9</v>
      </c>
      <c r="Q31" s="893" t="s">
        <v>9</v>
      </c>
      <c r="R31" s="460"/>
      <c r="S31" s="380"/>
    </row>
    <row r="32" spans="1:19" ht="9.75" customHeight="1">
      <c r="A32" s="370"/>
      <c r="B32" s="432"/>
      <c r="C32" s="1674" t="s">
        <v>114</v>
      </c>
      <c r="D32" s="1674"/>
      <c r="E32" s="893" t="s">
        <v>9</v>
      </c>
      <c r="F32" s="893" t="s">
        <v>9</v>
      </c>
      <c r="G32" s="893" t="s">
        <v>9</v>
      </c>
      <c r="H32" s="893">
        <v>1493</v>
      </c>
      <c r="I32" s="893" t="s">
        <v>9</v>
      </c>
      <c r="J32" s="893" t="s">
        <v>9</v>
      </c>
      <c r="K32" s="893" t="s">
        <v>9</v>
      </c>
      <c r="L32" s="893" t="s">
        <v>9</v>
      </c>
      <c r="M32" s="893" t="s">
        <v>9</v>
      </c>
      <c r="N32" s="893" t="s">
        <v>9</v>
      </c>
      <c r="O32" s="893" t="s">
        <v>9</v>
      </c>
      <c r="P32" s="893" t="s">
        <v>9</v>
      </c>
      <c r="Q32" s="893" t="s">
        <v>9</v>
      </c>
      <c r="R32" s="460"/>
      <c r="S32" s="380"/>
    </row>
    <row r="33" spans="1:19" ht="9.75" customHeight="1">
      <c r="A33" s="370"/>
      <c r="B33" s="432"/>
      <c r="C33" s="1674" t="s">
        <v>113</v>
      </c>
      <c r="D33" s="1674"/>
      <c r="E33" s="893" t="s">
        <v>9</v>
      </c>
      <c r="F33" s="893" t="s">
        <v>9</v>
      </c>
      <c r="G33" s="893" t="s">
        <v>9</v>
      </c>
      <c r="H33" s="893">
        <v>322</v>
      </c>
      <c r="I33" s="893" t="s">
        <v>9</v>
      </c>
      <c r="J33" s="893" t="s">
        <v>9</v>
      </c>
      <c r="K33" s="893" t="s">
        <v>9</v>
      </c>
      <c r="L33" s="893" t="s">
        <v>9</v>
      </c>
      <c r="M33" s="893" t="s">
        <v>9</v>
      </c>
      <c r="N33" s="893" t="s">
        <v>9</v>
      </c>
      <c r="O33" s="893">
        <v>21067</v>
      </c>
      <c r="P33" s="893" t="s">
        <v>9</v>
      </c>
      <c r="Q33" s="893" t="s">
        <v>9</v>
      </c>
      <c r="R33" s="460"/>
      <c r="S33" s="380"/>
    </row>
    <row r="34" spans="1:19" ht="9.75" customHeight="1">
      <c r="A34" s="370">
        <v>4661</v>
      </c>
      <c r="B34" s="432"/>
      <c r="C34" s="1677" t="s">
        <v>112</v>
      </c>
      <c r="D34" s="1677"/>
      <c r="E34" s="893" t="s">
        <v>9</v>
      </c>
      <c r="F34" s="893" t="s">
        <v>9</v>
      </c>
      <c r="G34" s="893" t="s">
        <v>9</v>
      </c>
      <c r="H34" s="893" t="s">
        <v>9</v>
      </c>
      <c r="I34" s="893" t="s">
        <v>9</v>
      </c>
      <c r="J34" s="893" t="s">
        <v>9</v>
      </c>
      <c r="K34" s="893" t="s">
        <v>9</v>
      </c>
      <c r="L34" s="893" t="s">
        <v>9</v>
      </c>
      <c r="M34" s="893" t="s">
        <v>9</v>
      </c>
      <c r="N34" s="893" t="s">
        <v>9</v>
      </c>
      <c r="O34" s="893" t="s">
        <v>9</v>
      </c>
      <c r="P34" s="893" t="s">
        <v>9</v>
      </c>
      <c r="Q34" s="893" t="s">
        <v>9</v>
      </c>
      <c r="R34" s="460"/>
      <c r="S34" s="380"/>
    </row>
    <row r="35" spans="1:19" ht="9.75" customHeight="1">
      <c r="A35" s="370"/>
      <c r="B35" s="432"/>
      <c r="C35" s="1674" t="s">
        <v>111</v>
      </c>
      <c r="D35" s="1674"/>
      <c r="E35" s="893" t="s">
        <v>9</v>
      </c>
      <c r="F35" s="893" t="s">
        <v>9</v>
      </c>
      <c r="G35" s="893">
        <v>16</v>
      </c>
      <c r="H35" s="893">
        <v>88</v>
      </c>
      <c r="I35" s="893" t="s">
        <v>9</v>
      </c>
      <c r="J35" s="893" t="s">
        <v>9</v>
      </c>
      <c r="K35" s="893" t="s">
        <v>9</v>
      </c>
      <c r="L35" s="893" t="s">
        <v>9</v>
      </c>
      <c r="M35" s="893" t="s">
        <v>9</v>
      </c>
      <c r="N35" s="893" t="s">
        <v>9</v>
      </c>
      <c r="O35" s="893" t="s">
        <v>9</v>
      </c>
      <c r="P35" s="893" t="s">
        <v>9</v>
      </c>
      <c r="Q35" s="893" t="s">
        <v>9</v>
      </c>
      <c r="R35" s="460"/>
      <c r="S35" s="380"/>
    </row>
    <row r="36" spans="1:19" ht="9.75" customHeight="1">
      <c r="A36" s="370"/>
      <c r="B36" s="432"/>
      <c r="C36" s="1674" t="s">
        <v>110</v>
      </c>
      <c r="D36" s="1674"/>
      <c r="E36" s="893" t="s">
        <v>9</v>
      </c>
      <c r="F36" s="893">
        <v>904</v>
      </c>
      <c r="G36" s="893" t="s">
        <v>9</v>
      </c>
      <c r="H36" s="893" t="s">
        <v>9</v>
      </c>
      <c r="I36" s="893">
        <v>21637</v>
      </c>
      <c r="J36" s="893">
        <v>1693</v>
      </c>
      <c r="K36" s="893" t="s">
        <v>9</v>
      </c>
      <c r="L36" s="893">
        <v>61281</v>
      </c>
      <c r="M36" s="893" t="s">
        <v>9</v>
      </c>
      <c r="N36" s="893" t="s">
        <v>9</v>
      </c>
      <c r="O36" s="893" t="s">
        <v>9</v>
      </c>
      <c r="P36" s="893" t="s">
        <v>9</v>
      </c>
      <c r="Q36" s="893" t="s">
        <v>9</v>
      </c>
      <c r="R36" s="460"/>
      <c r="S36" s="380"/>
    </row>
    <row r="37" spans="1:19" ht="9.75" customHeight="1">
      <c r="A37" s="370"/>
      <c r="B37" s="432"/>
      <c r="C37" s="1674" t="s">
        <v>280</v>
      </c>
      <c r="D37" s="1674"/>
      <c r="E37" s="893" t="s">
        <v>9</v>
      </c>
      <c r="F37" s="893" t="s">
        <v>9</v>
      </c>
      <c r="G37" s="893" t="s">
        <v>9</v>
      </c>
      <c r="H37" s="893">
        <v>122</v>
      </c>
      <c r="I37" s="893" t="s">
        <v>9</v>
      </c>
      <c r="J37" s="893" t="s">
        <v>9</v>
      </c>
      <c r="K37" s="893" t="s">
        <v>9</v>
      </c>
      <c r="L37" s="893" t="s">
        <v>9</v>
      </c>
      <c r="M37" s="893" t="s">
        <v>9</v>
      </c>
      <c r="N37" s="893">
        <v>6</v>
      </c>
      <c r="O37" s="893" t="s">
        <v>9</v>
      </c>
      <c r="P37" s="893" t="s">
        <v>9</v>
      </c>
      <c r="Q37" s="893" t="s">
        <v>9</v>
      </c>
      <c r="R37" s="486"/>
      <c r="S37" s="380"/>
    </row>
    <row r="38" spans="1:19" ht="9.75" customHeight="1">
      <c r="A38" s="370"/>
      <c r="B38" s="432"/>
      <c r="C38" s="1674" t="s">
        <v>109</v>
      </c>
      <c r="D38" s="1674"/>
      <c r="E38" s="893" t="s">
        <v>9</v>
      </c>
      <c r="F38" s="893" t="s">
        <v>9</v>
      </c>
      <c r="G38" s="893" t="s">
        <v>9</v>
      </c>
      <c r="H38" s="893" t="s">
        <v>9</v>
      </c>
      <c r="I38" s="893" t="s">
        <v>9</v>
      </c>
      <c r="J38" s="893" t="s">
        <v>9</v>
      </c>
      <c r="K38" s="893" t="s">
        <v>9</v>
      </c>
      <c r="L38" s="893" t="s">
        <v>9</v>
      </c>
      <c r="M38" s="893" t="s">
        <v>9</v>
      </c>
      <c r="N38" s="893" t="s">
        <v>9</v>
      </c>
      <c r="O38" s="893" t="s">
        <v>9</v>
      </c>
      <c r="P38" s="893" t="s">
        <v>9</v>
      </c>
      <c r="Q38" s="893" t="s">
        <v>9</v>
      </c>
      <c r="R38" s="486"/>
      <c r="S38" s="380"/>
    </row>
    <row r="39" spans="1:19" ht="9.75" customHeight="1">
      <c r="A39" s="370"/>
      <c r="B39" s="432"/>
      <c r="C39" s="1674" t="s">
        <v>108</v>
      </c>
      <c r="D39" s="1674"/>
      <c r="E39" s="893" t="s">
        <v>9</v>
      </c>
      <c r="F39" s="893" t="s">
        <v>9</v>
      </c>
      <c r="G39" s="893" t="s">
        <v>9</v>
      </c>
      <c r="H39" s="893" t="s">
        <v>9</v>
      </c>
      <c r="I39" s="893" t="s">
        <v>9</v>
      </c>
      <c r="J39" s="893" t="s">
        <v>9</v>
      </c>
      <c r="K39" s="893" t="s">
        <v>9</v>
      </c>
      <c r="L39" s="893" t="s">
        <v>9</v>
      </c>
      <c r="M39" s="893" t="s">
        <v>9</v>
      </c>
      <c r="N39" s="893" t="s">
        <v>9</v>
      </c>
      <c r="O39" s="893" t="s">
        <v>9</v>
      </c>
      <c r="P39" s="893" t="s">
        <v>9</v>
      </c>
      <c r="Q39" s="893" t="s">
        <v>9</v>
      </c>
      <c r="R39" s="486"/>
      <c r="S39" s="380"/>
    </row>
    <row r="40" spans="1:19" s="451" customFormat="1" ht="9.75" customHeight="1">
      <c r="A40" s="448"/>
      <c r="B40" s="449"/>
      <c r="C40" s="1674" t="s">
        <v>107</v>
      </c>
      <c r="D40" s="1674"/>
      <c r="E40" s="893" t="s">
        <v>9</v>
      </c>
      <c r="F40" s="893" t="s">
        <v>9</v>
      </c>
      <c r="G40" s="893" t="s">
        <v>9</v>
      </c>
      <c r="H40" s="893" t="s">
        <v>9</v>
      </c>
      <c r="I40" s="893" t="s">
        <v>9</v>
      </c>
      <c r="J40" s="893" t="s">
        <v>9</v>
      </c>
      <c r="K40" s="893" t="s">
        <v>9</v>
      </c>
      <c r="L40" s="893" t="s">
        <v>9</v>
      </c>
      <c r="M40" s="893" t="s">
        <v>9</v>
      </c>
      <c r="N40" s="893" t="s">
        <v>9</v>
      </c>
      <c r="O40" s="893" t="s">
        <v>9</v>
      </c>
      <c r="P40" s="893" t="s">
        <v>9</v>
      </c>
      <c r="Q40" s="893" t="s">
        <v>9</v>
      </c>
      <c r="R40" s="486"/>
      <c r="S40" s="428"/>
    </row>
    <row r="41" spans="1:19" s="451" customFormat="1" ht="9.75" customHeight="1">
      <c r="A41" s="448"/>
      <c r="B41" s="449"/>
      <c r="C41" s="1693" t="s">
        <v>106</v>
      </c>
      <c r="D41" s="1693"/>
      <c r="E41" s="893" t="s">
        <v>9</v>
      </c>
      <c r="F41" s="893" t="s">
        <v>9</v>
      </c>
      <c r="G41" s="893" t="s">
        <v>9</v>
      </c>
      <c r="H41" s="893" t="s">
        <v>9</v>
      </c>
      <c r="I41" s="893" t="s">
        <v>9</v>
      </c>
      <c r="J41" s="893">
        <v>93657</v>
      </c>
      <c r="K41" s="893" t="s">
        <v>9</v>
      </c>
      <c r="L41" s="893" t="s">
        <v>9</v>
      </c>
      <c r="M41" s="893" t="s">
        <v>9</v>
      </c>
      <c r="N41" s="893" t="s">
        <v>9</v>
      </c>
      <c r="O41" s="893" t="s">
        <v>9</v>
      </c>
      <c r="P41" s="893" t="s">
        <v>9</v>
      </c>
      <c r="Q41" s="893" t="s">
        <v>9</v>
      </c>
      <c r="R41" s="486"/>
      <c r="S41" s="428"/>
    </row>
    <row r="42" spans="1:19" s="384" customFormat="1" ht="30" customHeight="1">
      <c r="A42" s="382"/>
      <c r="B42" s="528"/>
      <c r="C42" s="1694" t="s">
        <v>466</v>
      </c>
      <c r="D42" s="1694"/>
      <c r="E42" s="1694"/>
      <c r="F42" s="1694"/>
      <c r="G42" s="1694"/>
      <c r="H42" s="1694"/>
      <c r="I42" s="1694"/>
      <c r="J42" s="1694"/>
      <c r="K42" s="1694"/>
      <c r="L42" s="1694"/>
      <c r="M42" s="1694"/>
      <c r="N42" s="1694"/>
      <c r="O42" s="1694"/>
      <c r="P42" s="1694"/>
      <c r="Q42" s="1694"/>
      <c r="R42" s="582"/>
      <c r="S42" s="383"/>
    </row>
    <row r="43" spans="1:19" ht="13.5" customHeight="1">
      <c r="A43" s="370"/>
      <c r="B43" s="432"/>
      <c r="C43" s="1684" t="s">
        <v>176</v>
      </c>
      <c r="D43" s="1685"/>
      <c r="E43" s="1685"/>
      <c r="F43" s="1685"/>
      <c r="G43" s="1685"/>
      <c r="H43" s="1685"/>
      <c r="I43" s="1685"/>
      <c r="J43" s="1685"/>
      <c r="K43" s="1685"/>
      <c r="L43" s="1685"/>
      <c r="M43" s="1685"/>
      <c r="N43" s="1685"/>
      <c r="O43" s="1685"/>
      <c r="P43" s="1685"/>
      <c r="Q43" s="1686"/>
      <c r="R43" s="380"/>
      <c r="S43" s="380"/>
    </row>
    <row r="44" spans="1:19" s="474" customFormat="1" ht="2.25" customHeight="1">
      <c r="A44" s="471"/>
      <c r="B44" s="472"/>
      <c r="C44" s="1675" t="s">
        <v>77</v>
      </c>
      <c r="D44" s="1675"/>
      <c r="E44" s="771"/>
      <c r="F44" s="771"/>
      <c r="G44" s="771"/>
      <c r="H44" s="771"/>
      <c r="I44" s="771"/>
      <c r="J44" s="771"/>
      <c r="K44" s="771"/>
      <c r="L44" s="771"/>
      <c r="M44" s="771"/>
      <c r="N44" s="771"/>
      <c r="O44" s="771"/>
      <c r="P44" s="771"/>
      <c r="Q44" s="771"/>
      <c r="R44" s="410"/>
      <c r="S44" s="410"/>
    </row>
    <row r="45" spans="1:19" ht="11.25" customHeight="1">
      <c r="A45" s="370"/>
      <c r="B45" s="432"/>
      <c r="C45" s="1676"/>
      <c r="D45" s="1676"/>
      <c r="E45" s="852">
        <v>2006</v>
      </c>
      <c r="F45" s="852">
        <v>2007</v>
      </c>
      <c r="G45" s="720">
        <v>2008</v>
      </c>
      <c r="H45" s="852">
        <v>2009</v>
      </c>
      <c r="I45" s="852">
        <v>2010</v>
      </c>
      <c r="J45" s="720">
        <v>2011</v>
      </c>
      <c r="K45" s="852">
        <v>2012</v>
      </c>
      <c r="L45" s="852">
        <v>2013</v>
      </c>
      <c r="M45" s="720">
        <v>2014</v>
      </c>
      <c r="N45" s="852">
        <v>2015</v>
      </c>
      <c r="O45" s="852">
        <v>2016</v>
      </c>
      <c r="P45" s="720">
        <v>2017</v>
      </c>
      <c r="Q45" s="720">
        <v>2018</v>
      </c>
      <c r="R45" s="486"/>
      <c r="S45" s="380"/>
    </row>
    <row r="46" spans="1:19" s="857" customFormat="1" ht="11.25" customHeight="1">
      <c r="A46" s="853"/>
      <c r="B46" s="854"/>
      <c r="C46" s="1678" t="s">
        <v>67</v>
      </c>
      <c r="D46" s="1678"/>
      <c r="E46" s="858">
        <v>396</v>
      </c>
      <c r="F46" s="858">
        <v>343</v>
      </c>
      <c r="G46" s="858">
        <v>441</v>
      </c>
      <c r="H46" s="858">
        <v>361</v>
      </c>
      <c r="I46" s="858">
        <v>352</v>
      </c>
      <c r="J46" s="858">
        <v>200</v>
      </c>
      <c r="K46" s="858">
        <v>107</v>
      </c>
      <c r="L46" s="858">
        <v>106</v>
      </c>
      <c r="M46" s="858">
        <v>174</v>
      </c>
      <c r="N46" s="858">
        <v>182</v>
      </c>
      <c r="O46" s="858">
        <v>210</v>
      </c>
      <c r="P46" s="858">
        <v>310</v>
      </c>
      <c r="Q46" s="858">
        <v>311</v>
      </c>
      <c r="R46" s="855"/>
      <c r="S46" s="856"/>
    </row>
    <row r="47" spans="1:19" s="857" customFormat="1" ht="11.25" customHeight="1">
      <c r="A47" s="853"/>
      <c r="B47" s="854"/>
      <c r="C47" s="1701" t="s">
        <v>394</v>
      </c>
      <c r="D47" s="1678"/>
      <c r="E47" s="858">
        <v>258</v>
      </c>
      <c r="F47" s="858">
        <v>268</v>
      </c>
      <c r="G47" s="858">
        <v>304</v>
      </c>
      <c r="H47" s="858">
        <v>258</v>
      </c>
      <c r="I47" s="858">
        <v>234</v>
      </c>
      <c r="J47" s="858">
        <v>182</v>
      </c>
      <c r="K47" s="858">
        <v>93</v>
      </c>
      <c r="L47" s="858">
        <v>97</v>
      </c>
      <c r="M47" s="858">
        <v>161</v>
      </c>
      <c r="N47" s="858">
        <v>145</v>
      </c>
      <c r="O47" s="858">
        <v>175</v>
      </c>
      <c r="P47" s="858">
        <v>226</v>
      </c>
      <c r="Q47" s="858">
        <v>234</v>
      </c>
      <c r="R47" s="855"/>
      <c r="S47" s="856"/>
    </row>
    <row r="48" spans="1:19" s="451" customFormat="1" ht="10.5" customHeight="1">
      <c r="A48" s="448"/>
      <c r="B48" s="449"/>
      <c r="C48" s="851"/>
      <c r="D48" s="531" t="s">
        <v>238</v>
      </c>
      <c r="E48" s="893">
        <v>153</v>
      </c>
      <c r="F48" s="893">
        <v>160</v>
      </c>
      <c r="G48" s="893">
        <v>172</v>
      </c>
      <c r="H48" s="893">
        <v>142</v>
      </c>
      <c r="I48" s="893">
        <v>141</v>
      </c>
      <c r="J48" s="893">
        <v>93</v>
      </c>
      <c r="K48" s="893">
        <v>36</v>
      </c>
      <c r="L48" s="893">
        <v>27</v>
      </c>
      <c r="M48" s="893">
        <v>49</v>
      </c>
      <c r="N48" s="893">
        <v>65</v>
      </c>
      <c r="O48" s="893">
        <v>69</v>
      </c>
      <c r="P48" s="893">
        <v>91</v>
      </c>
      <c r="Q48" s="893">
        <v>96</v>
      </c>
      <c r="R48" s="486"/>
      <c r="S48" s="428"/>
    </row>
    <row r="49" spans="1:19" s="451" customFormat="1" ht="10.5" customHeight="1">
      <c r="A49" s="448"/>
      <c r="B49" s="449"/>
      <c r="C49" s="851"/>
      <c r="D49" s="531" t="s">
        <v>239</v>
      </c>
      <c r="E49" s="893">
        <v>26</v>
      </c>
      <c r="F49" s="893">
        <v>27</v>
      </c>
      <c r="G49" s="893">
        <v>27</v>
      </c>
      <c r="H49" s="893">
        <v>22</v>
      </c>
      <c r="I49" s="893">
        <v>25</v>
      </c>
      <c r="J49" s="893">
        <v>22</v>
      </c>
      <c r="K49" s="893">
        <v>9</v>
      </c>
      <c r="L49" s="893">
        <v>18</v>
      </c>
      <c r="M49" s="893">
        <v>23</v>
      </c>
      <c r="N49" s="893">
        <v>20</v>
      </c>
      <c r="O49" s="893">
        <v>19</v>
      </c>
      <c r="P49" s="893">
        <v>21</v>
      </c>
      <c r="Q49" s="893">
        <v>26</v>
      </c>
      <c r="R49" s="486"/>
      <c r="S49" s="428"/>
    </row>
    <row r="50" spans="1:19" s="451" customFormat="1" ht="10.5" customHeight="1">
      <c r="A50" s="448"/>
      <c r="B50" s="449"/>
      <c r="C50" s="851"/>
      <c r="D50" s="959" t="s">
        <v>240</v>
      </c>
      <c r="E50" s="893">
        <v>65</v>
      </c>
      <c r="F50" s="893">
        <v>64</v>
      </c>
      <c r="G50" s="893">
        <v>97</v>
      </c>
      <c r="H50" s="893">
        <v>87</v>
      </c>
      <c r="I50" s="893">
        <v>64</v>
      </c>
      <c r="J50" s="893">
        <v>55</v>
      </c>
      <c r="K50" s="893">
        <v>40</v>
      </c>
      <c r="L50" s="893">
        <v>49</v>
      </c>
      <c r="M50" s="893">
        <v>80</v>
      </c>
      <c r="N50" s="893">
        <v>53</v>
      </c>
      <c r="O50" s="893">
        <v>58</v>
      </c>
      <c r="P50" s="893">
        <v>96</v>
      </c>
      <c r="Q50" s="893">
        <v>98</v>
      </c>
      <c r="R50" s="486"/>
      <c r="S50" s="428"/>
    </row>
    <row r="51" spans="1:19" s="451" customFormat="1" ht="10.5" customHeight="1">
      <c r="A51" s="448"/>
      <c r="B51" s="449"/>
      <c r="C51" s="851"/>
      <c r="D51" s="959" t="s">
        <v>242</v>
      </c>
      <c r="E51" s="893" t="s">
        <v>9</v>
      </c>
      <c r="F51" s="893" t="s">
        <v>9</v>
      </c>
      <c r="G51" s="893" t="s">
        <v>9</v>
      </c>
      <c r="H51" s="893" t="s">
        <v>9</v>
      </c>
      <c r="I51" s="893" t="s">
        <v>9</v>
      </c>
      <c r="J51" s="893" t="s">
        <v>9</v>
      </c>
      <c r="K51" s="893" t="s">
        <v>9</v>
      </c>
      <c r="L51" s="893" t="s">
        <v>9</v>
      </c>
      <c r="M51" s="893" t="s">
        <v>9</v>
      </c>
      <c r="N51" s="893" t="s">
        <v>9</v>
      </c>
      <c r="O51" s="893" t="s">
        <v>9</v>
      </c>
      <c r="P51" s="893" t="s">
        <v>9</v>
      </c>
      <c r="Q51" s="893" t="s">
        <v>9</v>
      </c>
      <c r="R51" s="486"/>
      <c r="S51" s="428"/>
    </row>
    <row r="52" spans="1:19" s="451" customFormat="1" ht="10.5" customHeight="1">
      <c r="A52" s="448"/>
      <c r="B52" s="449"/>
      <c r="C52" s="851"/>
      <c r="D52" s="531" t="s">
        <v>241</v>
      </c>
      <c r="E52" s="894">
        <v>14</v>
      </c>
      <c r="F52" s="894">
        <v>17</v>
      </c>
      <c r="G52" s="894">
        <v>8</v>
      </c>
      <c r="H52" s="894">
        <v>7</v>
      </c>
      <c r="I52" s="894">
        <v>4</v>
      </c>
      <c r="J52" s="894">
        <v>12</v>
      </c>
      <c r="K52" s="894">
        <v>8</v>
      </c>
      <c r="L52" s="894">
        <v>3</v>
      </c>
      <c r="M52" s="894">
        <v>9</v>
      </c>
      <c r="N52" s="894">
        <v>7</v>
      </c>
      <c r="O52" s="894">
        <v>29</v>
      </c>
      <c r="P52" s="894">
        <v>18</v>
      </c>
      <c r="Q52" s="894">
        <v>14</v>
      </c>
      <c r="R52" s="486"/>
      <c r="S52" s="428"/>
    </row>
    <row r="53" spans="1:19" s="857" customFormat="1" ht="11.25" customHeight="1">
      <c r="A53" s="853"/>
      <c r="B53" s="854"/>
      <c r="C53" s="1678" t="s">
        <v>395</v>
      </c>
      <c r="D53" s="1678"/>
      <c r="E53" s="858">
        <v>138</v>
      </c>
      <c r="F53" s="858">
        <v>75</v>
      </c>
      <c r="G53" s="858">
        <v>137</v>
      </c>
      <c r="H53" s="858">
        <v>103</v>
      </c>
      <c r="I53" s="858">
        <v>118</v>
      </c>
      <c r="J53" s="858">
        <v>18</v>
      </c>
      <c r="K53" s="858">
        <v>14</v>
      </c>
      <c r="L53" s="858">
        <v>9</v>
      </c>
      <c r="M53" s="858">
        <v>13</v>
      </c>
      <c r="N53" s="858">
        <v>37</v>
      </c>
      <c r="O53" s="858">
        <v>35</v>
      </c>
      <c r="P53" s="858">
        <v>84</v>
      </c>
      <c r="Q53" s="858">
        <v>77</v>
      </c>
      <c r="R53" s="855"/>
      <c r="S53" s="856"/>
    </row>
    <row r="54" spans="1:19" s="451" customFormat="1" ht="10.5" customHeight="1">
      <c r="A54" s="448"/>
      <c r="B54" s="449"/>
      <c r="C54" s="958"/>
      <c r="D54" s="959" t="s">
        <v>461</v>
      </c>
      <c r="E54" s="893" t="s">
        <v>9</v>
      </c>
      <c r="F54" s="893" t="s">
        <v>9</v>
      </c>
      <c r="G54" s="893" t="s">
        <v>9</v>
      </c>
      <c r="H54" s="893">
        <v>1</v>
      </c>
      <c r="I54" s="894" t="s">
        <v>9</v>
      </c>
      <c r="J54" s="894">
        <v>1</v>
      </c>
      <c r="K54" s="894">
        <v>1</v>
      </c>
      <c r="L54" s="894" t="s">
        <v>9</v>
      </c>
      <c r="M54" s="893" t="s">
        <v>9</v>
      </c>
      <c r="N54" s="893" t="s">
        <v>9</v>
      </c>
      <c r="O54" s="893" t="s">
        <v>9</v>
      </c>
      <c r="P54" s="893" t="s">
        <v>9</v>
      </c>
      <c r="Q54" s="893">
        <v>1</v>
      </c>
      <c r="R54" s="486"/>
      <c r="S54" s="428"/>
    </row>
    <row r="55" spans="1:19" s="451" customFormat="1" ht="10.5" customHeight="1">
      <c r="A55" s="448"/>
      <c r="B55" s="449"/>
      <c r="C55" s="851"/>
      <c r="D55" s="531" t="s">
        <v>243</v>
      </c>
      <c r="E55" s="894">
        <v>1</v>
      </c>
      <c r="F55" s="894">
        <v>1</v>
      </c>
      <c r="G55" s="894" t="s">
        <v>9</v>
      </c>
      <c r="H55" s="894">
        <v>1</v>
      </c>
      <c r="I55" s="894">
        <v>2</v>
      </c>
      <c r="J55" s="894" t="s">
        <v>9</v>
      </c>
      <c r="K55" s="894">
        <v>1</v>
      </c>
      <c r="L55" s="894" t="s">
        <v>9</v>
      </c>
      <c r="M55" s="894" t="s">
        <v>9</v>
      </c>
      <c r="N55" s="894">
        <v>1</v>
      </c>
      <c r="O55" s="894" t="s">
        <v>9</v>
      </c>
      <c r="P55" s="894" t="s">
        <v>9</v>
      </c>
      <c r="Q55" s="894">
        <v>1</v>
      </c>
      <c r="R55" s="486"/>
      <c r="S55" s="428"/>
    </row>
    <row r="56" spans="1:19" s="451" customFormat="1" ht="10.5" customHeight="1">
      <c r="A56" s="448"/>
      <c r="B56" s="449"/>
      <c r="C56" s="851"/>
      <c r="D56" s="531" t="s">
        <v>244</v>
      </c>
      <c r="E56" s="894">
        <v>137</v>
      </c>
      <c r="F56" s="894">
        <v>74</v>
      </c>
      <c r="G56" s="894">
        <v>137</v>
      </c>
      <c r="H56" s="894">
        <v>101</v>
      </c>
      <c r="I56" s="894">
        <v>116</v>
      </c>
      <c r="J56" s="894">
        <v>17</v>
      </c>
      <c r="K56" s="894">
        <v>12</v>
      </c>
      <c r="L56" s="894">
        <v>9</v>
      </c>
      <c r="M56" s="894">
        <v>13</v>
      </c>
      <c r="N56" s="894">
        <v>36</v>
      </c>
      <c r="O56" s="894">
        <v>35</v>
      </c>
      <c r="P56" s="894">
        <v>84</v>
      </c>
      <c r="Q56" s="894">
        <v>75</v>
      </c>
      <c r="R56" s="486"/>
      <c r="S56" s="428"/>
    </row>
    <row r="57" spans="1:19" s="698" customFormat="1" ht="13.5" customHeight="1">
      <c r="A57" s="695"/>
      <c r="B57" s="678"/>
      <c r="C57" s="461" t="s">
        <v>414</v>
      </c>
      <c r="D57" s="696"/>
      <c r="E57" s="434"/>
      <c r="F57" s="434"/>
      <c r="G57" s="462"/>
      <c r="H57" s="462"/>
      <c r="I57" s="1702"/>
      <c r="J57" s="1702"/>
      <c r="K57" s="1702"/>
      <c r="L57" s="1702"/>
      <c r="M57" s="1702"/>
      <c r="N57" s="1702"/>
      <c r="O57" s="1702"/>
      <c r="P57" s="1702"/>
      <c r="Q57" s="1702"/>
      <c r="R57" s="697"/>
      <c r="S57" s="462"/>
    </row>
    <row r="58" spans="1:19" s="420" customFormat="1" ht="16.5" customHeight="1" thickBot="1">
      <c r="A58" s="453"/>
      <c r="B58" s="463"/>
      <c r="C58" s="960" t="s">
        <v>462</v>
      </c>
      <c r="D58" s="464"/>
      <c r="E58" s="466"/>
      <c r="F58" s="466"/>
      <c r="G58" s="466"/>
      <c r="H58" s="466"/>
      <c r="I58" s="466"/>
      <c r="J58" s="466"/>
      <c r="K58" s="466"/>
      <c r="L58" s="466"/>
      <c r="M58" s="466"/>
      <c r="N58" s="466"/>
      <c r="O58" s="466"/>
      <c r="P58" s="466"/>
      <c r="Q58" s="435" t="s">
        <v>72</v>
      </c>
      <c r="R58" s="467"/>
      <c r="S58" s="468"/>
    </row>
    <row r="59" spans="1:19" ht="13.5" customHeight="1" thickBot="1">
      <c r="A59" s="370"/>
      <c r="B59" s="463"/>
      <c r="C59" s="1698" t="s">
        <v>287</v>
      </c>
      <c r="D59" s="1699"/>
      <c r="E59" s="1699"/>
      <c r="F59" s="1699"/>
      <c r="G59" s="1699"/>
      <c r="H59" s="1699"/>
      <c r="I59" s="1699"/>
      <c r="J59" s="1699"/>
      <c r="K59" s="1699"/>
      <c r="L59" s="1699"/>
      <c r="M59" s="1699"/>
      <c r="N59" s="1699"/>
      <c r="O59" s="1699"/>
      <c r="P59" s="1699"/>
      <c r="Q59" s="1700"/>
      <c r="R59" s="435"/>
      <c r="S59" s="422"/>
    </row>
    <row r="60" spans="1:19" ht="3.75" customHeight="1">
      <c r="A60" s="370"/>
      <c r="B60" s="463"/>
      <c r="C60" s="1695" t="s">
        <v>68</v>
      </c>
      <c r="D60" s="1695"/>
      <c r="F60" s="1127"/>
      <c r="G60" s="1127"/>
      <c r="H60" s="1127"/>
      <c r="I60" s="1127"/>
      <c r="J60" s="1127"/>
      <c r="K60" s="1127"/>
      <c r="L60" s="1127"/>
      <c r="M60" s="1127"/>
      <c r="N60" s="1127"/>
      <c r="O60" s="1127"/>
      <c r="P60" s="1127"/>
      <c r="Q60" s="863"/>
      <c r="R60" s="467"/>
      <c r="S60" s="422"/>
    </row>
    <row r="61" spans="1:19" ht="10.5" customHeight="1">
      <c r="A61" s="370"/>
      <c r="B61" s="432"/>
      <c r="C61" s="1696"/>
      <c r="D61" s="1696"/>
      <c r="E61" s="1703">
        <v>2018</v>
      </c>
      <c r="F61" s="1703"/>
      <c r="G61" s="1703"/>
      <c r="H61" s="1703"/>
      <c r="I61" s="1703"/>
      <c r="J61" s="1703"/>
      <c r="K61" s="1703"/>
      <c r="L61" s="1703"/>
      <c r="M61" s="1703"/>
      <c r="N61" s="1703"/>
      <c r="O61" s="1703"/>
      <c r="P61" s="1704">
        <v>2019</v>
      </c>
      <c r="Q61" s="1703"/>
      <c r="R61" s="422"/>
      <c r="S61" s="422"/>
    </row>
    <row r="62" spans="1:19" ht="12.75" customHeight="1">
      <c r="A62" s="370"/>
      <c r="B62" s="432"/>
      <c r="C62" s="385"/>
      <c r="D62" s="385"/>
      <c r="E62" s="898" t="s">
        <v>103</v>
      </c>
      <c r="F62" s="898" t="s">
        <v>102</v>
      </c>
      <c r="G62" s="898" t="s">
        <v>101</v>
      </c>
      <c r="H62" s="898" t="s">
        <v>100</v>
      </c>
      <c r="I62" s="898" t="s">
        <v>99</v>
      </c>
      <c r="J62" s="898" t="s">
        <v>98</v>
      </c>
      <c r="K62" s="898" t="s">
        <v>97</v>
      </c>
      <c r="L62" s="898" t="s">
        <v>96</v>
      </c>
      <c r="M62" s="898" t="s">
        <v>95</v>
      </c>
      <c r="N62" s="898" t="s">
        <v>94</v>
      </c>
      <c r="O62" s="898" t="s">
        <v>93</v>
      </c>
      <c r="P62" s="898" t="s">
        <v>92</v>
      </c>
      <c r="Q62" s="898" t="s">
        <v>103</v>
      </c>
      <c r="R62" s="467"/>
      <c r="S62" s="422"/>
    </row>
    <row r="63" spans="1:19" ht="9.75" customHeight="1">
      <c r="A63" s="370"/>
      <c r="B63" s="463"/>
      <c r="C63" s="1697" t="s">
        <v>91</v>
      </c>
      <c r="D63" s="1697"/>
      <c r="E63" s="897"/>
      <c r="F63" s="897"/>
      <c r="G63" s="895"/>
      <c r="H63" s="895"/>
      <c r="I63" s="895"/>
      <c r="J63" s="895"/>
      <c r="K63" s="895"/>
      <c r="L63" s="895"/>
      <c r="M63" s="895"/>
      <c r="N63" s="895"/>
      <c r="O63" s="895"/>
      <c r="P63" s="895"/>
      <c r="Q63" s="895"/>
      <c r="R63" s="467"/>
      <c r="S63" s="422"/>
    </row>
    <row r="64" spans="1:19" s="474" customFormat="1" ht="9.75" customHeight="1">
      <c r="A64" s="471"/>
      <c r="B64" s="472"/>
      <c r="C64" s="473" t="s">
        <v>90</v>
      </c>
      <c r="D64" s="396"/>
      <c r="E64" s="896">
        <v>-0.68</v>
      </c>
      <c r="F64" s="896">
        <v>1.86</v>
      </c>
      <c r="G64" s="896">
        <v>0.66</v>
      </c>
      <c r="H64" s="896">
        <v>0.41</v>
      </c>
      <c r="I64" s="896">
        <v>0.06</v>
      </c>
      <c r="J64" s="896">
        <v>-0.61</v>
      </c>
      <c r="K64" s="896">
        <v>-0.35</v>
      </c>
      <c r="L64" s="896">
        <v>1.1299999999999999</v>
      </c>
      <c r="M64" s="896">
        <v>-0.09</v>
      </c>
      <c r="N64" s="896">
        <v>-0.45</v>
      </c>
      <c r="O64" s="896">
        <v>-0.23</v>
      </c>
      <c r="P64" s="896">
        <v>-1.2</v>
      </c>
      <c r="Q64" s="896">
        <v>-0.22</v>
      </c>
      <c r="R64" s="410"/>
      <c r="S64" s="410"/>
    </row>
    <row r="65" spans="1:19" s="474" customFormat="1" ht="9.75" customHeight="1">
      <c r="A65" s="471"/>
      <c r="B65" s="472"/>
      <c r="C65" s="473" t="s">
        <v>89</v>
      </c>
      <c r="D65" s="396"/>
      <c r="E65" s="896">
        <v>0.57999999999999996</v>
      </c>
      <c r="F65" s="896">
        <v>0.69</v>
      </c>
      <c r="G65" s="896">
        <v>0.4</v>
      </c>
      <c r="H65" s="896">
        <v>1.04</v>
      </c>
      <c r="I65" s="896">
        <v>1.52</v>
      </c>
      <c r="J65" s="896">
        <v>1.58</v>
      </c>
      <c r="K65" s="896">
        <v>1.22</v>
      </c>
      <c r="L65" s="896">
        <v>1.4</v>
      </c>
      <c r="M65" s="896">
        <v>0.96</v>
      </c>
      <c r="N65" s="896">
        <v>0.86</v>
      </c>
      <c r="O65" s="896">
        <v>0.66</v>
      </c>
      <c r="P65" s="896">
        <v>0.48</v>
      </c>
      <c r="Q65" s="896">
        <v>0.94</v>
      </c>
      <c r="R65" s="410"/>
      <c r="S65" s="410"/>
    </row>
    <row r="66" spans="1:19" s="474" customFormat="1" ht="11.25" customHeight="1">
      <c r="A66" s="471"/>
      <c r="B66" s="472"/>
      <c r="C66" s="473" t="s">
        <v>252</v>
      </c>
      <c r="D66" s="396"/>
      <c r="E66" s="896">
        <v>1.26</v>
      </c>
      <c r="F66" s="896">
        <v>1.21</v>
      </c>
      <c r="G66" s="896">
        <v>1.07</v>
      </c>
      <c r="H66" s="896">
        <v>1.04</v>
      </c>
      <c r="I66" s="896">
        <v>1.0900000000000001</v>
      </c>
      <c r="J66" s="896">
        <v>1.1499999999999999</v>
      </c>
      <c r="K66" s="896">
        <v>1.1499999999999999</v>
      </c>
      <c r="L66" s="896">
        <v>1.1499999999999999</v>
      </c>
      <c r="M66" s="896">
        <v>1.1200000000000001</v>
      </c>
      <c r="N66" s="896">
        <v>1.06</v>
      </c>
      <c r="O66" s="896">
        <v>0.99</v>
      </c>
      <c r="P66" s="896">
        <v>0.95</v>
      </c>
      <c r="Q66" s="896">
        <v>0.98</v>
      </c>
      <c r="R66" s="410"/>
      <c r="S66" s="410"/>
    </row>
    <row r="67" spans="1:19" ht="11.25" customHeight="1">
      <c r="A67" s="370"/>
      <c r="B67" s="463"/>
      <c r="C67" s="846" t="s">
        <v>88</v>
      </c>
      <c r="D67" s="470"/>
      <c r="E67" s="475"/>
      <c r="F67" s="178"/>
      <c r="G67" s="520"/>
      <c r="H67" s="520"/>
      <c r="I67" s="520"/>
      <c r="J67" s="84"/>
      <c r="K67" s="475"/>
      <c r="L67" s="520"/>
      <c r="M67" s="520"/>
      <c r="N67" s="520"/>
      <c r="O67" s="520"/>
      <c r="P67" s="520"/>
      <c r="Q67" s="476"/>
      <c r="R67" s="467"/>
      <c r="S67" s="422"/>
    </row>
    <row r="68" spans="1:19" ht="9.75" customHeight="1">
      <c r="A68" s="370"/>
      <c r="B68" s="477"/>
      <c r="C68" s="430"/>
      <c r="D68" s="676" t="s">
        <v>612</v>
      </c>
      <c r="E68" s="557"/>
      <c r="F68" s="559"/>
      <c r="G68" s="80"/>
      <c r="H68" s="80"/>
      <c r="I68" s="80"/>
      <c r="J68" s="560">
        <v>6.8005577681249596</v>
      </c>
      <c r="K68" s="475"/>
      <c r="L68" s="520"/>
      <c r="M68" s="520"/>
      <c r="N68" s="520"/>
      <c r="O68" s="520"/>
      <c r="P68" s="520"/>
      <c r="Q68" s="1098">
        <v>6.8005577681249596</v>
      </c>
      <c r="R68" s="467"/>
      <c r="S68" s="422"/>
    </row>
    <row r="69" spans="1:19" ht="9.75" customHeight="1">
      <c r="A69" s="370"/>
      <c r="B69" s="478"/>
      <c r="C69" s="396"/>
      <c r="D69" s="561" t="s">
        <v>613</v>
      </c>
      <c r="E69" s="562"/>
      <c r="F69" s="562"/>
      <c r="G69" s="562"/>
      <c r="H69" s="562"/>
      <c r="I69" s="562"/>
      <c r="J69" s="560">
        <v>4.7404970301257121</v>
      </c>
      <c r="K69" s="475"/>
      <c r="L69" s="194"/>
      <c r="M69" s="520"/>
      <c r="N69" s="520"/>
      <c r="O69" s="520"/>
      <c r="P69" s="520"/>
      <c r="Q69" s="1098">
        <v>4.7404970301257121</v>
      </c>
      <c r="R69" s="479"/>
      <c r="S69" s="479"/>
    </row>
    <row r="70" spans="1:19" ht="9.75" customHeight="1">
      <c r="A70" s="370"/>
      <c r="B70" s="478"/>
      <c r="C70" s="396"/>
      <c r="D70" s="561" t="s">
        <v>614</v>
      </c>
      <c r="E70" s="557"/>
      <c r="F70" s="179"/>
      <c r="G70" s="179"/>
      <c r="H70" s="80"/>
      <c r="I70" s="180"/>
      <c r="J70" s="560">
        <v>4.2382445141065928</v>
      </c>
      <c r="K70" s="475"/>
      <c r="L70" s="194"/>
      <c r="M70" s="520"/>
      <c r="N70" s="520"/>
      <c r="O70" s="520"/>
      <c r="P70" s="520"/>
      <c r="Q70" s="1098">
        <v>4.2382445141065928</v>
      </c>
      <c r="R70" s="480"/>
      <c r="S70" s="422"/>
    </row>
    <row r="71" spans="1:19" ht="9.75" customHeight="1">
      <c r="A71" s="370"/>
      <c r="B71" s="478"/>
      <c r="C71" s="396"/>
      <c r="D71" s="561" t="s">
        <v>615</v>
      </c>
      <c r="E71" s="563"/>
      <c r="F71" s="561"/>
      <c r="G71" s="561"/>
      <c r="H71" s="561"/>
      <c r="I71" s="561"/>
      <c r="J71" s="560">
        <v>3.9165362305496609</v>
      </c>
      <c r="K71" s="475"/>
      <c r="L71" s="194"/>
      <c r="M71" s="520"/>
      <c r="N71" s="520"/>
      <c r="O71" s="520"/>
      <c r="P71" s="520"/>
      <c r="Q71" s="1098">
        <v>3.9165362305496609</v>
      </c>
      <c r="R71" s="480"/>
      <c r="S71" s="422"/>
    </row>
    <row r="72" spans="1:19" ht="9.75" customHeight="1">
      <c r="A72" s="370"/>
      <c r="B72" s="478"/>
      <c r="C72" s="396"/>
      <c r="D72" s="564" t="s">
        <v>616</v>
      </c>
      <c r="E72" s="565"/>
      <c r="F72" s="565"/>
      <c r="G72" s="565"/>
      <c r="H72" s="565"/>
      <c r="I72" s="565"/>
      <c r="J72" s="560">
        <v>2.9706429550953484</v>
      </c>
      <c r="K72" s="475"/>
      <c r="L72" s="194"/>
      <c r="M72" s="520"/>
      <c r="N72" s="520"/>
      <c r="O72" s="520"/>
      <c r="P72" s="520"/>
      <c r="Q72" s="1098">
        <v>2.9706429550953484</v>
      </c>
      <c r="R72" s="480"/>
      <c r="S72" s="422"/>
    </row>
    <row r="73" spans="1:19" ht="9.75" customHeight="1">
      <c r="A73" s="370"/>
      <c r="B73" s="478"/>
      <c r="C73" s="396"/>
      <c r="D73" s="561" t="s">
        <v>617</v>
      </c>
      <c r="E73" s="179"/>
      <c r="F73" s="179"/>
      <c r="G73" s="179"/>
      <c r="H73" s="80"/>
      <c r="I73" s="180"/>
      <c r="J73" s="1099">
        <v>-6.1430921052631593</v>
      </c>
      <c r="K73" s="475"/>
      <c r="L73" s="194"/>
      <c r="M73" s="520"/>
      <c r="N73" s="520"/>
      <c r="O73" s="520"/>
      <c r="P73" s="520"/>
      <c r="Q73" s="475"/>
      <c r="R73" s="480"/>
      <c r="S73" s="422"/>
    </row>
    <row r="74" spans="1:19" ht="9.75" customHeight="1">
      <c r="A74" s="370"/>
      <c r="B74" s="478"/>
      <c r="C74" s="396"/>
      <c r="D74" s="561" t="s">
        <v>618</v>
      </c>
      <c r="E74" s="558"/>
      <c r="F74" s="180"/>
      <c r="G74" s="180"/>
      <c r="H74" s="80"/>
      <c r="I74" s="180"/>
      <c r="J74" s="1099">
        <v>-6.1104881196707765</v>
      </c>
      <c r="K74" s="475"/>
      <c r="L74" s="194"/>
      <c r="M74" s="520"/>
      <c r="N74" s="520"/>
      <c r="O74" s="520"/>
      <c r="P74" s="520"/>
      <c r="Q74" s="566"/>
      <c r="R74" s="480"/>
      <c r="S74" s="422"/>
    </row>
    <row r="75" spans="1:19" ht="9.75" customHeight="1">
      <c r="A75" s="370"/>
      <c r="B75" s="478"/>
      <c r="C75" s="396"/>
      <c r="D75" s="561" t="s">
        <v>619</v>
      </c>
      <c r="E75" s="558"/>
      <c r="F75" s="180"/>
      <c r="G75" s="180"/>
      <c r="H75" s="80"/>
      <c r="I75" s="180"/>
      <c r="J75" s="1099">
        <v>-4.7748023240574922</v>
      </c>
      <c r="K75" s="475"/>
      <c r="L75" s="194"/>
      <c r="M75" s="520"/>
      <c r="N75" s="520"/>
      <c r="O75" s="520"/>
      <c r="P75" s="520"/>
      <c r="Q75" s="566"/>
      <c r="R75" s="480"/>
      <c r="S75" s="422"/>
    </row>
    <row r="76" spans="1:19" ht="9.75" customHeight="1">
      <c r="A76" s="370"/>
      <c r="B76" s="478"/>
      <c r="C76" s="396"/>
      <c r="D76" s="561" t="s">
        <v>620</v>
      </c>
      <c r="E76" s="558"/>
      <c r="F76" s="180"/>
      <c r="G76" s="180"/>
      <c r="H76" s="80"/>
      <c r="I76" s="180"/>
      <c r="J76" s="1099">
        <v>-4.4810247071969567</v>
      </c>
      <c r="K76" s="475"/>
      <c r="L76" s="194"/>
      <c r="M76" s="520"/>
      <c r="N76" s="520"/>
      <c r="O76" s="520"/>
      <c r="P76" s="520"/>
      <c r="Q76" s="566"/>
      <c r="R76" s="480"/>
      <c r="S76" s="422"/>
    </row>
    <row r="77" spans="1:19" ht="9.75" customHeight="1">
      <c r="A77" s="370"/>
      <c r="B77" s="478"/>
      <c r="C77" s="396"/>
      <c r="D77" s="561" t="s">
        <v>621</v>
      </c>
      <c r="E77" s="558"/>
      <c r="F77" s="179"/>
      <c r="G77" s="179"/>
      <c r="H77" s="80"/>
      <c r="I77" s="180"/>
      <c r="J77" s="1099">
        <v>-4.432080476797462</v>
      </c>
      <c r="K77" s="475"/>
      <c r="L77" s="194"/>
      <c r="M77" s="520"/>
      <c r="N77" s="520"/>
      <c r="O77" s="520"/>
      <c r="P77" s="520"/>
      <c r="Q77" s="475"/>
      <c r="R77" s="480"/>
      <c r="S77" s="422"/>
    </row>
    <row r="78" spans="1:19" ht="0.75" customHeight="1">
      <c r="A78" s="370"/>
      <c r="B78" s="478"/>
      <c r="C78" s="396"/>
      <c r="D78" s="481"/>
      <c r="E78" s="475"/>
      <c r="F78" s="179"/>
      <c r="G78" s="179"/>
      <c r="H78" s="80"/>
      <c r="I78" s="180"/>
      <c r="J78" s="476"/>
      <c r="K78" s="475"/>
      <c r="L78" s="194"/>
      <c r="M78" s="520"/>
      <c r="N78" s="520"/>
      <c r="O78" s="520"/>
      <c r="P78" s="520"/>
      <c r="Q78" s="475"/>
      <c r="R78" s="480"/>
      <c r="S78" s="422"/>
    </row>
    <row r="79" spans="1:19" ht="12" customHeight="1">
      <c r="A79" s="370"/>
      <c r="B79" s="482"/>
      <c r="C79" s="465" t="s">
        <v>236</v>
      </c>
      <c r="D79" s="481"/>
      <c r="E79" s="465"/>
      <c r="F79" s="465"/>
      <c r="G79" s="483" t="s">
        <v>87</v>
      </c>
      <c r="H79" s="465"/>
      <c r="I79" s="465"/>
      <c r="J79" s="465"/>
      <c r="K79" s="465"/>
      <c r="L79" s="465"/>
      <c r="M79" s="465"/>
      <c r="N79" s="465"/>
      <c r="O79" s="181"/>
      <c r="P79" s="181"/>
      <c r="Q79" s="181"/>
      <c r="R79" s="467"/>
      <c r="S79" s="422"/>
    </row>
    <row r="80" spans="1:19" s="131" customFormat="1" ht="13.5" customHeight="1">
      <c r="A80" s="130"/>
      <c r="B80" s="235">
        <v>16</v>
      </c>
      <c r="C80" s="1650">
        <v>43525</v>
      </c>
      <c r="D80" s="1650"/>
      <c r="E80" s="1650"/>
      <c r="F80" s="132"/>
      <c r="G80" s="132"/>
      <c r="H80" s="132"/>
      <c r="I80" s="132"/>
      <c r="J80" s="132"/>
      <c r="K80" s="132"/>
      <c r="L80" s="132"/>
      <c r="M80" s="132"/>
      <c r="N80" s="132"/>
      <c r="P80" s="130"/>
      <c r="R80" s="136"/>
    </row>
  </sheetData>
  <mergeCells count="47">
    <mergeCell ref="C80:E80"/>
    <mergeCell ref="C38:D38"/>
    <mergeCell ref="C39:D39"/>
    <mergeCell ref="C40:D40"/>
    <mergeCell ref="C41:D41"/>
    <mergeCell ref="C42:Q42"/>
    <mergeCell ref="C60:D61"/>
    <mergeCell ref="C63:D63"/>
    <mergeCell ref="C59:Q59"/>
    <mergeCell ref="C53:D53"/>
    <mergeCell ref="C43:Q43"/>
    <mergeCell ref="C47:D47"/>
    <mergeCell ref="I57:Q57"/>
    <mergeCell ref="E61:O61"/>
    <mergeCell ref="P61:Q61"/>
    <mergeCell ref="C1:F1"/>
    <mergeCell ref="C4:Q4"/>
    <mergeCell ref="C6:Q6"/>
    <mergeCell ref="C7:D8"/>
    <mergeCell ref="G7:I7"/>
    <mergeCell ref="J7:L7"/>
    <mergeCell ref="M7:O7"/>
    <mergeCell ref="P7:Q7"/>
    <mergeCell ref="J1:P1"/>
    <mergeCell ref="E8:O8"/>
    <mergeCell ref="P8:Q8"/>
    <mergeCell ref="C32:D32"/>
    <mergeCell ref="C10:D10"/>
    <mergeCell ref="C20:D20"/>
    <mergeCell ref="C21:D21"/>
    <mergeCell ref="C22:D22"/>
    <mergeCell ref="C23:D23"/>
    <mergeCell ref="C29:D29"/>
    <mergeCell ref="C30:D30"/>
    <mergeCell ref="C24:D24"/>
    <mergeCell ref="C25:D25"/>
    <mergeCell ref="C26:D26"/>
    <mergeCell ref="C27:D27"/>
    <mergeCell ref="C28:D28"/>
    <mergeCell ref="C31:D31"/>
    <mergeCell ref="C33:D33"/>
    <mergeCell ref="C44:D45"/>
    <mergeCell ref="C34:D34"/>
    <mergeCell ref="C35:D35"/>
    <mergeCell ref="C46:D46"/>
    <mergeCell ref="C36:D36"/>
    <mergeCell ref="C37:D37"/>
  </mergeCells>
  <conditionalFormatting sqref="E62:N62 E45:Q45 E9:P9">
    <cfRule type="cellIs" dxfId="78" priority="108" operator="equal">
      <formula>"jan."</formula>
    </cfRule>
  </conditionalFormatting>
  <conditionalFormatting sqref="O62:Q62">
    <cfRule type="cellIs" dxfId="77" priority="68" operator="equal">
      <formula>"jan."</formula>
    </cfRule>
  </conditionalFormatting>
  <conditionalFormatting sqref="P9">
    <cfRule type="cellIs" dxfId="76" priority="66" operator="equal">
      <formula>"jan."</formula>
    </cfRule>
  </conditionalFormatting>
  <conditionalFormatting sqref="O9">
    <cfRule type="cellIs" dxfId="75" priority="64" operator="equal">
      <formula>"jan."</formula>
    </cfRule>
  </conditionalFormatting>
  <conditionalFormatting sqref="P9">
    <cfRule type="cellIs" dxfId="74" priority="63" operator="equal">
      <formula>"jan."</formula>
    </cfRule>
  </conditionalFormatting>
  <conditionalFormatting sqref="O9">
    <cfRule type="cellIs" dxfId="73" priority="62" operator="equal">
      <formula>"jan."</formula>
    </cfRule>
  </conditionalFormatting>
  <conditionalFormatting sqref="P9">
    <cfRule type="cellIs" dxfId="72" priority="61" operator="equal">
      <formula>"jan."</formula>
    </cfRule>
  </conditionalFormatting>
  <conditionalFormatting sqref="N9">
    <cfRule type="cellIs" dxfId="71" priority="60" operator="equal">
      <formula>"jan."</formula>
    </cfRule>
  </conditionalFormatting>
  <conditionalFormatting sqref="O9">
    <cfRule type="cellIs" dxfId="70" priority="59" operator="equal">
      <formula>"jan."</formula>
    </cfRule>
  </conditionalFormatting>
  <conditionalFormatting sqref="O9">
    <cfRule type="cellIs" dxfId="69" priority="57" operator="equal">
      <formula>"jan."</formula>
    </cfRule>
  </conditionalFormatting>
  <conditionalFormatting sqref="N9">
    <cfRule type="cellIs" dxfId="68" priority="56" operator="equal">
      <formula>"jan."</formula>
    </cfRule>
  </conditionalFormatting>
  <conditionalFormatting sqref="O9">
    <cfRule type="cellIs" dxfId="67" priority="55" operator="equal">
      <formula>"jan."</formula>
    </cfRule>
  </conditionalFormatting>
  <conditionalFormatting sqref="N9">
    <cfRule type="cellIs" dxfId="66" priority="54" operator="equal">
      <formula>"jan."</formula>
    </cfRule>
  </conditionalFormatting>
  <conditionalFormatting sqref="O9">
    <cfRule type="cellIs" dxfId="65" priority="53" operator="equal">
      <formula>"jan."</formula>
    </cfRule>
  </conditionalFormatting>
  <conditionalFormatting sqref="M9">
    <cfRule type="cellIs" dxfId="64" priority="52" operator="equal">
      <formula>"jan."</formula>
    </cfRule>
  </conditionalFormatting>
  <conditionalFormatting sqref="N9">
    <cfRule type="cellIs" dxfId="63" priority="51" operator="equal">
      <formula>"jan."</formula>
    </cfRule>
  </conditionalFormatting>
  <conditionalFormatting sqref="P9">
    <cfRule type="cellIs" dxfId="62" priority="50" operator="equal">
      <formula>"jan."</formula>
    </cfRule>
  </conditionalFormatting>
  <conditionalFormatting sqref="O9">
    <cfRule type="cellIs" dxfId="61" priority="49" operator="equal">
      <formula>"jan."</formula>
    </cfRule>
  </conditionalFormatting>
  <conditionalFormatting sqref="N9">
    <cfRule type="cellIs" dxfId="60" priority="48" operator="equal">
      <formula>"jan."</formula>
    </cfRule>
  </conditionalFormatting>
  <conditionalFormatting sqref="O9">
    <cfRule type="cellIs" dxfId="59" priority="47" operator="equal">
      <formula>"jan."</formula>
    </cfRule>
  </conditionalFormatting>
  <conditionalFormatting sqref="N9">
    <cfRule type="cellIs" dxfId="58" priority="46" operator="equal">
      <formula>"jan."</formula>
    </cfRule>
  </conditionalFormatting>
  <conditionalFormatting sqref="O9">
    <cfRule type="cellIs" dxfId="57" priority="45" operator="equal">
      <formula>"jan."</formula>
    </cfRule>
  </conditionalFormatting>
  <conditionalFormatting sqref="M9">
    <cfRule type="cellIs" dxfId="56" priority="44" operator="equal">
      <formula>"jan."</formula>
    </cfRule>
  </conditionalFormatting>
  <conditionalFormatting sqref="N9">
    <cfRule type="cellIs" dxfId="55" priority="43" operator="equal">
      <formula>"jan."</formula>
    </cfRule>
  </conditionalFormatting>
  <conditionalFormatting sqref="P9">
    <cfRule type="cellIs" dxfId="54" priority="42" operator="equal">
      <formula>"jan."</formula>
    </cfRule>
  </conditionalFormatting>
  <conditionalFormatting sqref="N9">
    <cfRule type="cellIs" dxfId="53" priority="41" operator="equal">
      <formula>"jan."</formula>
    </cfRule>
  </conditionalFormatting>
  <conditionalFormatting sqref="M9">
    <cfRule type="cellIs" dxfId="52" priority="40" operator="equal">
      <formula>"jan."</formula>
    </cfRule>
  </conditionalFormatting>
  <conditionalFormatting sqref="N9">
    <cfRule type="cellIs" dxfId="51" priority="39" operator="equal">
      <formula>"jan."</formula>
    </cfRule>
  </conditionalFormatting>
  <conditionalFormatting sqref="M9">
    <cfRule type="cellIs" dxfId="50" priority="38" operator="equal">
      <formula>"jan."</formula>
    </cfRule>
  </conditionalFormatting>
  <conditionalFormatting sqref="N9">
    <cfRule type="cellIs" dxfId="49" priority="37" operator="equal">
      <formula>"jan."</formula>
    </cfRule>
  </conditionalFormatting>
  <conditionalFormatting sqref="L9">
    <cfRule type="cellIs" dxfId="48" priority="36" operator="equal">
      <formula>"jan."</formula>
    </cfRule>
  </conditionalFormatting>
  <conditionalFormatting sqref="M9">
    <cfRule type="cellIs" dxfId="47" priority="35" operator="equal">
      <formula>"jan."</formula>
    </cfRule>
  </conditionalFormatting>
  <conditionalFormatting sqref="O9">
    <cfRule type="cellIs" dxfId="46" priority="34" operator="equal">
      <formula>"jan."</formula>
    </cfRule>
  </conditionalFormatting>
  <conditionalFormatting sqref="O9">
    <cfRule type="cellIs" dxfId="45" priority="33" operator="equal">
      <formula>"jan."</formula>
    </cfRule>
  </conditionalFormatting>
  <conditionalFormatting sqref="N9">
    <cfRule type="cellIs" dxfId="44" priority="32" operator="equal">
      <formula>"jan."</formula>
    </cfRule>
  </conditionalFormatting>
  <conditionalFormatting sqref="O9">
    <cfRule type="cellIs" dxfId="43" priority="31" operator="equal">
      <formula>"jan."</formula>
    </cfRule>
  </conditionalFormatting>
  <conditionalFormatting sqref="N9">
    <cfRule type="cellIs" dxfId="42" priority="30" operator="equal">
      <formula>"jan."</formula>
    </cfRule>
  </conditionalFormatting>
  <conditionalFormatting sqref="O9">
    <cfRule type="cellIs" dxfId="41" priority="29" operator="equal">
      <formula>"jan."</formula>
    </cfRule>
  </conditionalFormatting>
  <conditionalFormatting sqref="M9">
    <cfRule type="cellIs" dxfId="40" priority="28" operator="equal">
      <formula>"jan."</formula>
    </cfRule>
  </conditionalFormatting>
  <conditionalFormatting sqref="N9">
    <cfRule type="cellIs" dxfId="39" priority="27" operator="equal">
      <formula>"jan."</formula>
    </cfRule>
  </conditionalFormatting>
  <conditionalFormatting sqref="P9">
    <cfRule type="cellIs" dxfId="38" priority="26" operator="equal">
      <formula>"jan."</formula>
    </cfRule>
  </conditionalFormatting>
  <conditionalFormatting sqref="N9">
    <cfRule type="cellIs" dxfId="37" priority="25" operator="equal">
      <formula>"jan."</formula>
    </cfRule>
  </conditionalFormatting>
  <conditionalFormatting sqref="M9">
    <cfRule type="cellIs" dxfId="36" priority="24" operator="equal">
      <formula>"jan."</formula>
    </cfRule>
  </conditionalFormatting>
  <conditionalFormatting sqref="N9">
    <cfRule type="cellIs" dxfId="35" priority="23" operator="equal">
      <formula>"jan."</formula>
    </cfRule>
  </conditionalFormatting>
  <conditionalFormatting sqref="M9">
    <cfRule type="cellIs" dxfId="34" priority="22" operator="equal">
      <formula>"jan."</formula>
    </cfRule>
  </conditionalFormatting>
  <conditionalFormatting sqref="N9">
    <cfRule type="cellIs" dxfId="33" priority="21" operator="equal">
      <formula>"jan."</formula>
    </cfRule>
  </conditionalFormatting>
  <conditionalFormatting sqref="L9">
    <cfRule type="cellIs" dxfId="32" priority="20" operator="equal">
      <formula>"jan."</formula>
    </cfRule>
  </conditionalFormatting>
  <conditionalFormatting sqref="M9">
    <cfRule type="cellIs" dxfId="31" priority="19" operator="equal">
      <formula>"jan."</formula>
    </cfRule>
  </conditionalFormatting>
  <conditionalFormatting sqref="O9">
    <cfRule type="cellIs" dxfId="30" priority="18" operator="equal">
      <formula>"jan."</formula>
    </cfRule>
  </conditionalFormatting>
  <conditionalFormatting sqref="N9">
    <cfRule type="cellIs" dxfId="29" priority="17" operator="equal">
      <formula>"jan."</formula>
    </cfRule>
  </conditionalFormatting>
  <conditionalFormatting sqref="M9">
    <cfRule type="cellIs" dxfId="28" priority="16" operator="equal">
      <formula>"jan."</formula>
    </cfRule>
  </conditionalFormatting>
  <conditionalFormatting sqref="N9">
    <cfRule type="cellIs" dxfId="27" priority="15" operator="equal">
      <formula>"jan."</formula>
    </cfRule>
  </conditionalFormatting>
  <conditionalFormatting sqref="M9">
    <cfRule type="cellIs" dxfId="26" priority="14" operator="equal">
      <formula>"jan."</formula>
    </cfRule>
  </conditionalFormatting>
  <conditionalFormatting sqref="N9">
    <cfRule type="cellIs" dxfId="25" priority="13" operator="equal">
      <formula>"jan."</formula>
    </cfRule>
  </conditionalFormatting>
  <conditionalFormatting sqref="L9">
    <cfRule type="cellIs" dxfId="24" priority="12" operator="equal">
      <formula>"jan."</formula>
    </cfRule>
  </conditionalFormatting>
  <conditionalFormatting sqref="M9">
    <cfRule type="cellIs" dxfId="23" priority="11" operator="equal">
      <formula>"jan."</formula>
    </cfRule>
  </conditionalFormatting>
  <conditionalFormatting sqref="O9">
    <cfRule type="cellIs" dxfId="22" priority="10" operator="equal">
      <formula>"jan."</formula>
    </cfRule>
  </conditionalFormatting>
  <conditionalFormatting sqref="M9">
    <cfRule type="cellIs" dxfId="21" priority="9" operator="equal">
      <formula>"jan."</formula>
    </cfRule>
  </conditionalFormatting>
  <conditionalFormatting sqref="L9">
    <cfRule type="cellIs" dxfId="20" priority="8" operator="equal">
      <formula>"jan."</formula>
    </cfRule>
  </conditionalFormatting>
  <conditionalFormatting sqref="M9">
    <cfRule type="cellIs" dxfId="19" priority="7" operator="equal">
      <formula>"jan."</formula>
    </cfRule>
  </conditionalFormatting>
  <conditionalFormatting sqref="L9">
    <cfRule type="cellIs" dxfId="18" priority="6" operator="equal">
      <formula>"jan."</formula>
    </cfRule>
  </conditionalFormatting>
  <conditionalFormatting sqref="M9">
    <cfRule type="cellIs" dxfId="17" priority="5" operator="equal">
      <formula>"jan."</formula>
    </cfRule>
  </conditionalFormatting>
  <conditionalFormatting sqref="K9">
    <cfRule type="cellIs" dxfId="16" priority="4" operator="equal">
      <formula>"jan."</formula>
    </cfRule>
  </conditionalFormatting>
  <conditionalFormatting sqref="L9">
    <cfRule type="cellIs" dxfId="15" priority="3" operator="equal">
      <formula>"jan."</formula>
    </cfRule>
  </conditionalFormatting>
  <conditionalFormatting sqref="N9">
    <cfRule type="cellIs" dxfId="14" priority="2" operator="equal">
      <formula>"jan."</formula>
    </cfRule>
  </conditionalFormatting>
  <conditionalFormatting sqref="Q9">
    <cfRule type="cellIs" dxfId="13" priority="1" operator="equal">
      <formula>"jan."</formula>
    </cfRule>
  </conditionalFormatting>
  <printOptions horizontalCentered="1"/>
  <pageMargins left="0" right="0" top="0.19685039370078741" bottom="0.19685039370078741" header="0" footer="0"/>
  <pageSetup paperSize="9" scale="9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Q61"/>
  <sheetViews>
    <sheetView zoomScaleNormal="100" workbookViewId="0"/>
  </sheetViews>
  <sheetFormatPr defaultRowHeight="12.75"/>
  <cols>
    <col min="1" max="1" width="1" style="131" customWidth="1"/>
    <col min="2" max="2" width="2.5703125" style="416" customWidth="1"/>
    <col min="3" max="3" width="1" style="131" customWidth="1"/>
    <col min="4" max="4" width="26.5703125" style="131" customWidth="1"/>
    <col min="5" max="5" width="0.28515625" style="131" customWidth="1"/>
    <col min="6" max="6" width="6.42578125" style="131" customWidth="1"/>
    <col min="7" max="7" width="6.7109375" style="131" customWidth="1"/>
    <col min="8" max="8" width="7" style="131" customWidth="1"/>
    <col min="9" max="9" width="6.85546875" style="131" customWidth="1"/>
    <col min="10" max="10" width="6.7109375" style="131" customWidth="1"/>
    <col min="11" max="11" width="7" style="131" customWidth="1"/>
    <col min="12" max="12" width="6.85546875" style="131" customWidth="1"/>
    <col min="13" max="13" width="7.140625" style="131" customWidth="1"/>
    <col min="14" max="14" width="7" style="131" customWidth="1"/>
    <col min="15" max="15" width="6.85546875" style="131" customWidth="1"/>
    <col min="16" max="16" width="2.5703125" style="860" customWidth="1"/>
    <col min="17" max="17" width="1" style="860" customWidth="1"/>
    <col min="18" max="16384" width="9.140625" style="131"/>
  </cols>
  <sheetData>
    <row r="1" spans="1:17" ht="13.5" customHeight="1">
      <c r="A1" s="130"/>
      <c r="B1" s="1720" t="s">
        <v>474</v>
      </c>
      <c r="C1" s="1720"/>
      <c r="D1" s="1720"/>
      <c r="E1" s="417"/>
      <c r="F1" s="417"/>
      <c r="G1" s="417"/>
      <c r="H1" s="417"/>
      <c r="I1" s="417"/>
      <c r="J1" s="417"/>
      <c r="K1" s="417"/>
      <c r="L1" s="417"/>
      <c r="M1" s="417"/>
      <c r="N1" s="417"/>
      <c r="O1" s="417"/>
      <c r="P1" s="417"/>
      <c r="Q1" s="417"/>
    </row>
    <row r="2" spans="1:17" ht="6" customHeight="1">
      <c r="A2" s="130"/>
      <c r="B2" s="1721"/>
      <c r="C2" s="1721"/>
      <c r="D2" s="1721"/>
      <c r="E2" s="1721"/>
      <c r="F2" s="1721"/>
      <c r="G2" s="1302"/>
      <c r="H2" s="1721"/>
      <c r="I2" s="1721"/>
      <c r="J2" s="1721"/>
      <c r="K2" s="1721"/>
      <c r="L2" s="1721"/>
      <c r="M2" s="1721"/>
      <c r="N2" s="1721"/>
      <c r="O2" s="1302"/>
      <c r="P2" s="418"/>
      <c r="Q2" s="1133"/>
    </row>
    <row r="3" spans="1:17" ht="10.5" customHeight="1" thickBot="1">
      <c r="A3" s="130"/>
      <c r="B3" s="366"/>
      <c r="C3" s="781"/>
      <c r="D3" s="781"/>
      <c r="E3" s="781"/>
      <c r="F3" s="781"/>
      <c r="G3" s="781"/>
      <c r="H3" s="781"/>
      <c r="I3" s="781"/>
      <c r="J3" s="781"/>
      <c r="K3" s="781"/>
      <c r="L3" s="781"/>
      <c r="M3" s="781"/>
      <c r="N3" s="781"/>
      <c r="O3" s="1378" t="s">
        <v>72</v>
      </c>
      <c r="P3" s="419"/>
      <c r="Q3" s="1133"/>
    </row>
    <row r="4" spans="1:17" ht="13.5" customHeight="1" thickBot="1">
      <c r="A4" s="130"/>
      <c r="B4" s="366"/>
      <c r="C4" s="1708" t="s">
        <v>570</v>
      </c>
      <c r="D4" s="1709"/>
      <c r="E4" s="1709"/>
      <c r="F4" s="1709"/>
      <c r="G4" s="1709"/>
      <c r="H4" s="1709"/>
      <c r="I4" s="1709"/>
      <c r="J4" s="1709"/>
      <c r="K4" s="1709"/>
      <c r="L4" s="1709"/>
      <c r="M4" s="1709"/>
      <c r="N4" s="1709"/>
      <c r="O4" s="1710"/>
      <c r="P4" s="419"/>
      <c r="Q4" s="1133"/>
    </row>
    <row r="5" spans="1:17" ht="4.5" customHeight="1">
      <c r="A5" s="130"/>
      <c r="B5" s="366"/>
      <c r="C5" s="1722" t="s">
        <v>77</v>
      </c>
      <c r="D5" s="1722"/>
      <c r="E5" s="1379"/>
      <c r="F5" s="1379"/>
      <c r="G5" s="1379"/>
      <c r="H5" s="1379"/>
      <c r="I5" s="1379"/>
      <c r="J5" s="1379"/>
      <c r="K5" s="1379"/>
      <c r="L5" s="1379"/>
      <c r="M5" s="1379"/>
      <c r="N5" s="1379"/>
      <c r="O5" s="1379"/>
      <c r="P5" s="419"/>
      <c r="Q5" s="1133"/>
    </row>
    <row r="6" spans="1:17" ht="13.5" customHeight="1">
      <c r="A6" s="130"/>
      <c r="B6" s="366"/>
      <c r="C6" s="1723"/>
      <c r="D6" s="1723"/>
      <c r="E6" s="1379"/>
      <c r="F6" s="1719">
        <v>2012</v>
      </c>
      <c r="G6" s="1719"/>
      <c r="H6" s="1719">
        <v>2013</v>
      </c>
      <c r="I6" s="1719"/>
      <c r="J6" s="1719">
        <v>2014</v>
      </c>
      <c r="K6" s="1719"/>
      <c r="L6" s="1719">
        <v>2015</v>
      </c>
      <c r="M6" s="1719"/>
      <c r="N6" s="1719">
        <v>2016</v>
      </c>
      <c r="O6" s="1719"/>
      <c r="P6" s="419"/>
      <c r="Q6" s="1133"/>
    </row>
    <row r="7" spans="1:17" ht="4.5" customHeight="1">
      <c r="A7" s="130"/>
      <c r="B7" s="366"/>
      <c r="C7" s="1379"/>
      <c r="D7" s="1379"/>
      <c r="E7" s="1379"/>
      <c r="F7" s="1717"/>
      <c r="G7" s="1717"/>
      <c r="H7" s="1718"/>
      <c r="I7" s="1718"/>
      <c r="J7" s="1717"/>
      <c r="K7" s="1717"/>
      <c r="L7" s="1717"/>
      <c r="M7" s="1717"/>
      <c r="N7" s="1717"/>
      <c r="O7" s="1717"/>
      <c r="P7" s="419"/>
      <c r="Q7" s="1133"/>
    </row>
    <row r="8" spans="1:17" s="136" customFormat="1" ht="15.75" customHeight="1">
      <c r="A8" s="134"/>
      <c r="B8" s="1380"/>
      <c r="C8" s="1715" t="s">
        <v>571</v>
      </c>
      <c r="D8" s="1715"/>
      <c r="E8" s="1381"/>
      <c r="F8" s="1714">
        <v>193611</v>
      </c>
      <c r="G8" s="1714"/>
      <c r="H8" s="1714">
        <v>195577.99999998178</v>
      </c>
      <c r="I8" s="1714"/>
      <c r="J8" s="1714">
        <v>203548.00000000937</v>
      </c>
      <c r="K8" s="1714"/>
      <c r="L8" s="1714">
        <v>208456.70000001372</v>
      </c>
      <c r="M8" s="1714"/>
      <c r="N8" s="1714">
        <v>207566.90000001961</v>
      </c>
      <c r="O8" s="1714"/>
      <c r="P8" s="1382"/>
      <c r="Q8" s="1383"/>
    </row>
    <row r="9" spans="1:17" s="136" customFormat="1" ht="13.5" customHeight="1">
      <c r="A9" s="134"/>
      <c r="B9" s="1380"/>
      <c r="C9" s="1384"/>
      <c r="D9" s="1385" t="s">
        <v>572</v>
      </c>
      <c r="E9" s="1381"/>
      <c r="F9" s="1716">
        <v>193436</v>
      </c>
      <c r="G9" s="1716"/>
      <c r="H9" s="1716">
        <v>195417.99999998178</v>
      </c>
      <c r="I9" s="1716"/>
      <c r="J9" s="1716">
        <v>203388.00000000937</v>
      </c>
      <c r="K9" s="1716"/>
      <c r="L9" s="1716">
        <v>208295.70000001372</v>
      </c>
      <c r="M9" s="1716"/>
      <c r="N9" s="1716">
        <v>207428.90000001961</v>
      </c>
      <c r="O9" s="1716"/>
      <c r="P9" s="1382"/>
      <c r="Q9" s="1383"/>
    </row>
    <row r="10" spans="1:17" s="136" customFormat="1" ht="13.5" customHeight="1">
      <c r="A10" s="134"/>
      <c r="B10" s="1380"/>
      <c r="C10" s="1384"/>
      <c r="D10" s="1385" t="s">
        <v>573</v>
      </c>
      <c r="E10" s="1381"/>
      <c r="F10" s="1716">
        <v>175</v>
      </c>
      <c r="G10" s="1716"/>
      <c r="H10" s="1716">
        <v>160</v>
      </c>
      <c r="I10" s="1716"/>
      <c r="J10" s="1716">
        <v>160</v>
      </c>
      <c r="K10" s="1716"/>
      <c r="L10" s="1716">
        <v>161</v>
      </c>
      <c r="M10" s="1716"/>
      <c r="N10" s="1716">
        <v>138</v>
      </c>
      <c r="O10" s="1716"/>
      <c r="P10" s="1382"/>
      <c r="Q10" s="1383"/>
    </row>
    <row r="11" spans="1:17" s="136" customFormat="1" ht="23.25" customHeight="1">
      <c r="A11" s="134"/>
      <c r="B11" s="1380"/>
      <c r="C11" s="1715" t="s">
        <v>574</v>
      </c>
      <c r="D11" s="1715"/>
      <c r="E11" s="1381"/>
      <c r="F11" s="1714">
        <v>132844.00000000911</v>
      </c>
      <c r="G11" s="1714"/>
      <c r="H11" s="1714">
        <v>130531.99999998602</v>
      </c>
      <c r="I11" s="1714"/>
      <c r="J11" s="1714">
        <v>137344.99999999226</v>
      </c>
      <c r="K11" s="1714"/>
      <c r="L11" s="1714">
        <v>142030.80000001396</v>
      </c>
      <c r="M11" s="1714"/>
      <c r="N11" s="1714">
        <v>142646.50000000544</v>
      </c>
      <c r="O11" s="1714"/>
      <c r="P11" s="1382"/>
      <c r="Q11" s="1383"/>
    </row>
    <row r="12" spans="1:17" s="136" customFormat="1" ht="21" customHeight="1">
      <c r="A12" s="134"/>
      <c r="B12" s="1380"/>
      <c r="C12" s="1715" t="s">
        <v>575</v>
      </c>
      <c r="D12" s="1715"/>
      <c r="E12" s="1381"/>
      <c r="F12" s="1714">
        <v>5161343</v>
      </c>
      <c r="G12" s="1714"/>
      <c r="H12" s="1714">
        <v>4986266</v>
      </c>
      <c r="I12" s="1714"/>
      <c r="J12" s="1714">
        <v>5324131</v>
      </c>
      <c r="K12" s="1714"/>
      <c r="L12" s="1714">
        <v>5459744</v>
      </c>
      <c r="M12" s="1714"/>
      <c r="N12" s="1714">
        <v>5333835</v>
      </c>
      <c r="O12" s="1714"/>
      <c r="P12" s="1382"/>
      <c r="Q12" s="1383"/>
    </row>
    <row r="13" spans="1:17" s="153" customFormat="1" ht="10.5" customHeight="1" thickBot="1">
      <c r="A13" s="151"/>
      <c r="B13" s="152"/>
      <c r="C13" s="1386"/>
      <c r="D13" s="1387"/>
      <c r="E13" s="1388"/>
      <c r="F13" s="1138"/>
      <c r="G13" s="1138"/>
      <c r="H13" s="1138"/>
      <c r="I13" s="1138"/>
      <c r="J13" s="1138"/>
      <c r="K13" s="1138"/>
      <c r="L13" s="1138"/>
      <c r="M13" s="1138"/>
      <c r="N13" s="1138"/>
      <c r="O13" s="1138"/>
      <c r="P13" s="1134"/>
      <c r="Q13" s="1135"/>
    </row>
    <row r="14" spans="1:17" s="136" customFormat="1" ht="13.5" customHeight="1" thickBot="1">
      <c r="A14" s="134"/>
      <c r="B14" s="135"/>
      <c r="C14" s="1708" t="s">
        <v>576</v>
      </c>
      <c r="D14" s="1709"/>
      <c r="E14" s="1709"/>
      <c r="F14" s="1709"/>
      <c r="G14" s="1709"/>
      <c r="H14" s="1709"/>
      <c r="I14" s="1709"/>
      <c r="J14" s="1709"/>
      <c r="K14" s="1709"/>
      <c r="L14" s="1709"/>
      <c r="M14" s="1709"/>
      <c r="N14" s="1709"/>
      <c r="O14" s="1710"/>
      <c r="P14" s="419"/>
      <c r="Q14" s="1133"/>
    </row>
    <row r="15" spans="1:17" ht="4.5" customHeight="1">
      <c r="A15" s="130"/>
      <c r="B15" s="132"/>
      <c r="C15" s="1711" t="s">
        <v>77</v>
      </c>
      <c r="D15" s="1711"/>
      <c r="E15" s="1389"/>
      <c r="F15" s="1390"/>
      <c r="G15" s="1390"/>
      <c r="H15" s="1390"/>
      <c r="I15" s="1390"/>
      <c r="J15" s="1390"/>
      <c r="K15" s="1390"/>
      <c r="L15" s="1390"/>
      <c r="M15" s="1390"/>
      <c r="N15" s="1390"/>
      <c r="O15" s="1390"/>
      <c r="P15" s="419"/>
      <c r="Q15" s="1133"/>
    </row>
    <row r="16" spans="1:17" ht="13.5" customHeight="1">
      <c r="A16" s="130"/>
      <c r="B16" s="132"/>
      <c r="C16" s="1711"/>
      <c r="D16" s="1711"/>
      <c r="E16" s="1391"/>
      <c r="F16" s="1391"/>
      <c r="G16" s="1712">
        <v>2014</v>
      </c>
      <c r="H16" s="1712"/>
      <c r="I16" s="1712"/>
      <c r="J16" s="1712">
        <v>2015</v>
      </c>
      <c r="K16" s="1712"/>
      <c r="L16" s="1712"/>
      <c r="M16" s="1712">
        <v>2016</v>
      </c>
      <c r="N16" s="1712"/>
      <c r="O16" s="1712"/>
      <c r="P16" s="1134"/>
      <c r="Q16" s="1135"/>
    </row>
    <row r="17" spans="1:17" ht="21" customHeight="1">
      <c r="A17" s="130"/>
      <c r="B17" s="132"/>
      <c r="C17" s="1391"/>
      <c r="D17" s="1391"/>
      <c r="E17" s="1391"/>
      <c r="F17" s="1391"/>
      <c r="G17" s="1392" t="s">
        <v>67</v>
      </c>
      <c r="H17" s="1393" t="s">
        <v>577</v>
      </c>
      <c r="I17" s="1393" t="s">
        <v>578</v>
      </c>
      <c r="J17" s="1392" t="s">
        <v>67</v>
      </c>
      <c r="K17" s="1393" t="s">
        <v>577</v>
      </c>
      <c r="L17" s="1393" t="s">
        <v>578</v>
      </c>
      <c r="M17" s="1392" t="s">
        <v>67</v>
      </c>
      <c r="N17" s="1393" t="s">
        <v>577</v>
      </c>
      <c r="O17" s="1393" t="s">
        <v>578</v>
      </c>
      <c r="P17" s="1134"/>
      <c r="Q17" s="1135"/>
    </row>
    <row r="18" spans="1:17" s="1113" customFormat="1" ht="16.5" customHeight="1">
      <c r="A18" s="1111"/>
      <c r="B18" s="1112"/>
      <c r="C18" s="1713" t="s">
        <v>67</v>
      </c>
      <c r="D18" s="1713"/>
      <c r="E18" s="1394"/>
      <c r="F18" s="1395"/>
      <c r="G18" s="1396">
        <v>203548.00000000937</v>
      </c>
      <c r="H18" s="1396">
        <v>203388.00000000937</v>
      </c>
      <c r="I18" s="1396">
        <v>160</v>
      </c>
      <c r="J18" s="1396">
        <v>208456.70000001372</v>
      </c>
      <c r="K18" s="1396">
        <v>208295.70000001372</v>
      </c>
      <c r="L18" s="1396">
        <v>161</v>
      </c>
      <c r="M18" s="1396">
        <v>207566.90000001949</v>
      </c>
      <c r="N18" s="1396">
        <v>207428.90000001961</v>
      </c>
      <c r="O18" s="1396">
        <v>138</v>
      </c>
      <c r="P18" s="1136"/>
    </row>
    <row r="19" spans="1:17" ht="12.75" customHeight="1">
      <c r="A19" s="130"/>
      <c r="B19" s="132"/>
      <c r="C19" s="1386"/>
      <c r="D19" s="1397" t="s">
        <v>579</v>
      </c>
      <c r="E19" s="1398"/>
      <c r="F19" s="1138"/>
      <c r="G19" s="1399">
        <v>199.56628797576923</v>
      </c>
      <c r="H19" s="1399">
        <v>198.56628797576923</v>
      </c>
      <c r="I19" s="1399">
        <v>1</v>
      </c>
      <c r="J19" s="1399">
        <v>172.3</v>
      </c>
      <c r="K19" s="1399">
        <v>172.3</v>
      </c>
      <c r="L19" s="1399">
        <v>0</v>
      </c>
      <c r="M19" s="1399">
        <v>235.6</v>
      </c>
      <c r="N19" s="1399">
        <v>235.6</v>
      </c>
      <c r="O19" s="1399">
        <v>0</v>
      </c>
      <c r="P19" s="1134"/>
      <c r="Q19" s="1135"/>
    </row>
    <row r="20" spans="1:17" ht="12.75" customHeight="1">
      <c r="A20" s="130"/>
      <c r="B20" s="132"/>
      <c r="C20" s="1386"/>
      <c r="D20" s="1397" t="s">
        <v>580</v>
      </c>
      <c r="E20" s="1398"/>
      <c r="F20" s="1138"/>
      <c r="G20" s="1399">
        <v>16921.562484471986</v>
      </c>
      <c r="H20" s="1399">
        <v>16918.562484471982</v>
      </c>
      <c r="I20" s="1399">
        <v>3</v>
      </c>
      <c r="J20" s="1399">
        <v>18141.900000000052</v>
      </c>
      <c r="K20" s="1399">
        <v>18135.900000000052</v>
      </c>
      <c r="L20" s="1399">
        <v>6</v>
      </c>
      <c r="M20" s="1399">
        <v>18451.400000000125</v>
      </c>
      <c r="N20" s="1399">
        <v>18445.400000000125</v>
      </c>
      <c r="O20" s="1399">
        <v>6</v>
      </c>
      <c r="P20" s="1134"/>
      <c r="Q20" s="1137"/>
    </row>
    <row r="21" spans="1:17" ht="12.75" customHeight="1">
      <c r="A21" s="130"/>
      <c r="B21" s="132"/>
      <c r="C21" s="1386"/>
      <c r="D21" s="1397" t="s">
        <v>581</v>
      </c>
      <c r="E21" s="1400"/>
      <c r="F21" s="1138"/>
      <c r="G21" s="1399">
        <v>47594.146843158938</v>
      </c>
      <c r="H21" s="1399">
        <v>47580.146843158924</v>
      </c>
      <c r="I21" s="1399">
        <v>14</v>
      </c>
      <c r="J21" s="1399">
        <v>45347.499999999571</v>
      </c>
      <c r="K21" s="1399">
        <v>45320.499999999571</v>
      </c>
      <c r="L21" s="1399">
        <v>27</v>
      </c>
      <c r="M21" s="1399">
        <v>44353.699999999342</v>
      </c>
      <c r="N21" s="1399">
        <v>44348.699999999342</v>
      </c>
      <c r="O21" s="1399">
        <v>5</v>
      </c>
      <c r="P21" s="1134"/>
      <c r="Q21" s="1114"/>
    </row>
    <row r="22" spans="1:17" s="153" customFormat="1" ht="12.75" customHeight="1">
      <c r="A22" s="151"/>
      <c r="B22" s="152"/>
      <c r="C22" s="1386"/>
      <c r="D22" s="1397" t="s">
        <v>582</v>
      </c>
      <c r="E22" s="1388"/>
      <c r="F22" s="1138"/>
      <c r="G22" s="1399">
        <v>57540.236236088225</v>
      </c>
      <c r="H22" s="1399">
        <v>57501.236236088218</v>
      </c>
      <c r="I22" s="1399">
        <v>39</v>
      </c>
      <c r="J22" s="1399">
        <v>58131.999999998814</v>
      </c>
      <c r="K22" s="1399">
        <v>58097.999999998821</v>
      </c>
      <c r="L22" s="1399">
        <v>34</v>
      </c>
      <c r="M22" s="1399">
        <v>56074.899999998866</v>
      </c>
      <c r="N22" s="1399">
        <v>56049.899999998866</v>
      </c>
      <c r="O22" s="1399">
        <v>25</v>
      </c>
      <c r="P22" s="1134"/>
      <c r="Q22" s="1135"/>
    </row>
    <row r="23" spans="1:17" s="153" customFormat="1" ht="12.75" customHeight="1">
      <c r="A23" s="151"/>
      <c r="B23" s="152"/>
      <c r="C23" s="1386"/>
      <c r="D23" s="1397" t="s">
        <v>583</v>
      </c>
      <c r="E23" s="1388"/>
      <c r="F23" s="1138"/>
      <c r="G23" s="1399">
        <v>50273.029459591547</v>
      </c>
      <c r="H23" s="1399">
        <v>50208.029459591526</v>
      </c>
      <c r="I23" s="1399">
        <v>65</v>
      </c>
      <c r="J23" s="1399">
        <v>51538.199999999153</v>
      </c>
      <c r="K23" s="1399">
        <v>51480.199999999146</v>
      </c>
      <c r="L23" s="1399">
        <v>58</v>
      </c>
      <c r="M23" s="1399">
        <v>52332.199999998826</v>
      </c>
      <c r="N23" s="1399">
        <v>52285.199999998826</v>
      </c>
      <c r="O23" s="1399">
        <v>47</v>
      </c>
      <c r="P23" s="1134"/>
      <c r="Q23" s="1135"/>
    </row>
    <row r="24" spans="1:17" s="153" customFormat="1" ht="12.75" customHeight="1">
      <c r="A24" s="151"/>
      <c r="B24" s="152"/>
      <c r="C24" s="1386"/>
      <c r="D24" s="1397" t="s">
        <v>584</v>
      </c>
      <c r="E24" s="1388"/>
      <c r="F24" s="1138"/>
      <c r="G24" s="1399">
        <v>24535.344813643169</v>
      </c>
      <c r="H24" s="1399">
        <v>24502.344813643169</v>
      </c>
      <c r="I24" s="1399">
        <v>33</v>
      </c>
      <c r="J24" s="1399">
        <v>27311.299999999675</v>
      </c>
      <c r="K24" s="1399">
        <v>27281.299999999675</v>
      </c>
      <c r="L24" s="1399">
        <v>30</v>
      </c>
      <c r="M24" s="1399">
        <v>28061.399999999638</v>
      </c>
      <c r="N24" s="1399">
        <v>28013.399999999645</v>
      </c>
      <c r="O24" s="1399">
        <v>48</v>
      </c>
      <c r="P24" s="1134"/>
      <c r="Q24" s="1135"/>
    </row>
    <row r="25" spans="1:17" s="153" customFormat="1" ht="12.75" customHeight="1">
      <c r="A25" s="151"/>
      <c r="B25" s="152"/>
      <c r="C25" s="1386"/>
      <c r="D25" s="1397" t="s">
        <v>585</v>
      </c>
      <c r="E25" s="1388"/>
      <c r="F25" s="1138"/>
      <c r="G25" s="1399">
        <v>2392.040024816577</v>
      </c>
      <c r="H25" s="1399">
        <v>2389.040024816577</v>
      </c>
      <c r="I25" s="1399">
        <v>3</v>
      </c>
      <c r="J25" s="1399">
        <v>2626.899999999996</v>
      </c>
      <c r="K25" s="1399">
        <v>2623.899999999996</v>
      </c>
      <c r="L25" s="1399">
        <v>3</v>
      </c>
      <c r="M25" s="1399">
        <v>2515.7999999999988</v>
      </c>
      <c r="N25" s="1399">
        <v>2508.7999999999988</v>
      </c>
      <c r="O25" s="1399">
        <v>7</v>
      </c>
      <c r="P25" s="1134"/>
      <c r="Q25" s="1135"/>
    </row>
    <row r="26" spans="1:17" ht="12.75" customHeight="1">
      <c r="A26" s="130"/>
      <c r="B26" s="132"/>
      <c r="C26" s="1386"/>
      <c r="D26" s="1397" t="s">
        <v>504</v>
      </c>
      <c r="E26" s="1398"/>
      <c r="F26" s="1138"/>
      <c r="G26" s="1399">
        <v>4092.0738502545369</v>
      </c>
      <c r="H26" s="1399">
        <v>4090.0738502545369</v>
      </c>
      <c r="I26" s="1399">
        <v>2</v>
      </c>
      <c r="J26" s="1399">
        <v>5186.6000000000085</v>
      </c>
      <c r="K26" s="1399">
        <v>5183.6000000000085</v>
      </c>
      <c r="L26" s="1399">
        <v>3</v>
      </c>
      <c r="M26" s="1399">
        <v>5541.8999999999705</v>
      </c>
      <c r="N26" s="1399">
        <v>5541.8999999999705</v>
      </c>
      <c r="O26" s="1399">
        <v>0</v>
      </c>
      <c r="P26" s="1134"/>
      <c r="Q26" s="1135"/>
    </row>
    <row r="27" spans="1:17" ht="10.5" customHeight="1" thickBot="1">
      <c r="A27" s="130"/>
      <c r="B27" s="132"/>
      <c r="C27" s="781"/>
      <c r="D27" s="781"/>
      <c r="E27" s="781"/>
      <c r="F27" s="781"/>
      <c r="G27" s="781"/>
      <c r="H27" s="781"/>
      <c r="I27" s="781"/>
      <c r="J27" s="781"/>
      <c r="K27" s="781"/>
      <c r="L27" s="781"/>
      <c r="M27" s="781"/>
      <c r="N27" s="781"/>
      <c r="O27" s="1378"/>
      <c r="P27" s="419"/>
      <c r="Q27" s="1133"/>
    </row>
    <row r="28" spans="1:17" s="136" customFormat="1" ht="13.5" customHeight="1" thickBot="1">
      <c r="A28" s="134"/>
      <c r="B28" s="135"/>
      <c r="C28" s="1708" t="s">
        <v>586</v>
      </c>
      <c r="D28" s="1709"/>
      <c r="E28" s="1709"/>
      <c r="F28" s="1709"/>
      <c r="G28" s="1709"/>
      <c r="H28" s="1709"/>
      <c r="I28" s="1709"/>
      <c r="J28" s="1709"/>
      <c r="K28" s="1709"/>
      <c r="L28" s="1709"/>
      <c r="M28" s="1709"/>
      <c r="N28" s="1709"/>
      <c r="O28" s="1710"/>
      <c r="P28" s="419"/>
      <c r="Q28" s="1133"/>
    </row>
    <row r="29" spans="1:17" ht="4.5" customHeight="1">
      <c r="A29" s="130"/>
      <c r="B29" s="132"/>
      <c r="C29" s="1711" t="s">
        <v>77</v>
      </c>
      <c r="D29" s="1711"/>
      <c r="E29" s="1389"/>
      <c r="F29" s="1390"/>
      <c r="G29" s="1390"/>
      <c r="H29" s="1390"/>
      <c r="I29" s="1390"/>
      <c r="J29" s="1390"/>
      <c r="K29" s="1390"/>
      <c r="L29" s="1390"/>
      <c r="M29" s="1390"/>
      <c r="N29" s="1390"/>
      <c r="O29" s="1390"/>
      <c r="P29" s="419"/>
      <c r="Q29" s="1133"/>
    </row>
    <row r="30" spans="1:17">
      <c r="A30" s="130"/>
      <c r="B30" s="132"/>
      <c r="C30" s="1711"/>
      <c r="D30" s="1711"/>
      <c r="E30" s="1391"/>
      <c r="F30" s="1391"/>
      <c r="G30" s="1712">
        <v>2014</v>
      </c>
      <c r="H30" s="1712"/>
      <c r="I30" s="1712"/>
      <c r="J30" s="1712">
        <v>2015</v>
      </c>
      <c r="K30" s="1712"/>
      <c r="L30" s="1712"/>
      <c r="M30" s="1712">
        <v>2016</v>
      </c>
      <c r="N30" s="1712"/>
      <c r="O30" s="1712"/>
      <c r="P30" s="1134"/>
      <c r="Q30" s="1135"/>
    </row>
    <row r="31" spans="1:17" ht="21" customHeight="1">
      <c r="A31" s="130"/>
      <c r="B31" s="132"/>
      <c r="C31" s="1391"/>
      <c r="D31" s="1391"/>
      <c r="E31" s="1391"/>
      <c r="F31" s="1391"/>
      <c r="G31" s="1392" t="s">
        <v>67</v>
      </c>
      <c r="H31" s="1393" t="s">
        <v>577</v>
      </c>
      <c r="I31" s="1393" t="s">
        <v>578</v>
      </c>
      <c r="J31" s="1392" t="s">
        <v>67</v>
      </c>
      <c r="K31" s="1393" t="s">
        <v>577</v>
      </c>
      <c r="L31" s="1393" t="s">
        <v>578</v>
      </c>
      <c r="M31" s="1392" t="s">
        <v>67</v>
      </c>
      <c r="N31" s="1393" t="s">
        <v>577</v>
      </c>
      <c r="O31" s="1393" t="s">
        <v>578</v>
      </c>
      <c r="P31" s="1134"/>
      <c r="Q31" s="1135"/>
    </row>
    <row r="32" spans="1:17" s="1113" customFormat="1" ht="16.5" customHeight="1">
      <c r="A32" s="1111"/>
      <c r="B32" s="1112"/>
      <c r="C32" s="1713" t="s">
        <v>67</v>
      </c>
      <c r="D32" s="1713"/>
      <c r="E32" s="1394"/>
      <c r="F32" s="1395"/>
      <c r="G32" s="1396">
        <v>203548.00000000937</v>
      </c>
      <c r="H32" s="1396">
        <v>203388.00000000937</v>
      </c>
      <c r="I32" s="1396">
        <v>160</v>
      </c>
      <c r="J32" s="1396">
        <v>208456.70000001372</v>
      </c>
      <c r="K32" s="1396">
        <v>208295.70000001372</v>
      </c>
      <c r="L32" s="1396">
        <v>161</v>
      </c>
      <c r="M32" s="1396">
        <v>207566.90000001949</v>
      </c>
      <c r="N32" s="1396">
        <v>207428.90000001961</v>
      </c>
      <c r="O32" s="1396">
        <v>138</v>
      </c>
      <c r="P32" s="1136"/>
    </row>
    <row r="33" spans="1:17" ht="12.75" customHeight="1">
      <c r="A33" s="130"/>
      <c r="B33" s="132"/>
      <c r="C33" s="761"/>
      <c r="D33" s="1401" t="s">
        <v>587</v>
      </c>
      <c r="E33" s="1398"/>
      <c r="F33" s="1138"/>
      <c r="G33" s="1399">
        <v>182531.29255036611</v>
      </c>
      <c r="H33" s="1399">
        <v>182392.29255036594</v>
      </c>
      <c r="I33" s="1399">
        <v>139</v>
      </c>
      <c r="J33" s="1399">
        <v>171742.20000001093</v>
      </c>
      <c r="K33" s="1399">
        <v>171600.20000001093</v>
      </c>
      <c r="L33" s="1399">
        <v>142</v>
      </c>
      <c r="M33" s="1399">
        <v>184184.10000001808</v>
      </c>
      <c r="N33" s="1399">
        <v>184057.10000001799</v>
      </c>
      <c r="O33" s="1399">
        <v>127</v>
      </c>
      <c r="P33" s="1134"/>
      <c r="Q33" s="1135"/>
    </row>
    <row r="34" spans="1:17" ht="12.75" customHeight="1">
      <c r="A34" s="130"/>
      <c r="B34" s="132"/>
      <c r="C34" s="761"/>
      <c r="D34" s="1401" t="s">
        <v>588</v>
      </c>
      <c r="E34" s="1398"/>
      <c r="F34" s="1138"/>
      <c r="G34" s="1399">
        <v>17213.322479408958</v>
      </c>
      <c r="H34" s="1399">
        <v>17195.322479408955</v>
      </c>
      <c r="I34" s="1399">
        <v>18</v>
      </c>
      <c r="J34" s="1399">
        <v>14242.100000000068</v>
      </c>
      <c r="K34" s="1399">
        <v>14226.100000000068</v>
      </c>
      <c r="L34" s="1399">
        <v>16</v>
      </c>
      <c r="M34" s="1399">
        <v>11687.200000000057</v>
      </c>
      <c r="N34" s="1399">
        <v>11679.200000000057</v>
      </c>
      <c r="O34" s="1399">
        <v>8</v>
      </c>
      <c r="P34" s="1134"/>
      <c r="Q34" s="1137"/>
    </row>
    <row r="35" spans="1:17" ht="12.75" customHeight="1">
      <c r="A35" s="130"/>
      <c r="B35" s="132"/>
      <c r="C35" s="761"/>
      <c r="D35" s="1401" t="s">
        <v>589</v>
      </c>
      <c r="E35" s="1400"/>
      <c r="F35" s="1138"/>
      <c r="G35" s="1399">
        <v>15.064926512265172</v>
      </c>
      <c r="H35" s="1399">
        <v>15.064926512265172</v>
      </c>
      <c r="I35" s="1399">
        <v>0</v>
      </c>
      <c r="J35" s="1399">
        <v>86.9</v>
      </c>
      <c r="K35" s="1399">
        <v>86.9</v>
      </c>
      <c r="L35" s="1399">
        <v>0</v>
      </c>
      <c r="M35" s="1399">
        <v>101.10000000000001</v>
      </c>
      <c r="N35" s="1399">
        <v>101.10000000000001</v>
      </c>
      <c r="O35" s="1399">
        <v>0</v>
      </c>
      <c r="P35" s="1134"/>
      <c r="Q35" s="1114"/>
    </row>
    <row r="36" spans="1:17" s="153" customFormat="1" ht="12.75" customHeight="1">
      <c r="A36" s="151"/>
      <c r="B36" s="152"/>
      <c r="C36" s="762"/>
      <c r="D36" s="1401" t="s">
        <v>590</v>
      </c>
      <c r="E36" s="1388"/>
      <c r="F36" s="1138"/>
      <c r="G36" s="1399">
        <v>899.55767142773607</v>
      </c>
      <c r="H36" s="1399">
        <v>899.55767142773607</v>
      </c>
      <c r="I36" s="1399">
        <v>0</v>
      </c>
      <c r="J36" s="1399">
        <v>996.99999999999977</v>
      </c>
      <c r="K36" s="1399">
        <v>996.99999999999977</v>
      </c>
      <c r="L36" s="1399">
        <v>0</v>
      </c>
      <c r="M36" s="1399">
        <v>646.79999999999995</v>
      </c>
      <c r="N36" s="1399">
        <v>646.79999999999995</v>
      </c>
      <c r="O36" s="1399">
        <v>0</v>
      </c>
      <c r="P36" s="1134"/>
      <c r="Q36" s="1135"/>
    </row>
    <row r="37" spans="1:17" s="153" customFormat="1" ht="12.75" customHeight="1">
      <c r="A37" s="151"/>
      <c r="B37" s="152"/>
      <c r="C37" s="762"/>
      <c r="D37" s="1401" t="s">
        <v>591</v>
      </c>
      <c r="E37" s="1388"/>
      <c r="F37" s="1138"/>
      <c r="G37" s="1399">
        <v>1973.384988536772</v>
      </c>
      <c r="H37" s="1399">
        <v>1972.384988536772</v>
      </c>
      <c r="I37" s="1399">
        <v>1</v>
      </c>
      <c r="J37" s="1399">
        <v>1779.1999999999994</v>
      </c>
      <c r="K37" s="1399">
        <v>1779.1999999999994</v>
      </c>
      <c r="L37" s="1399">
        <v>0</v>
      </c>
      <c r="M37" s="1399">
        <v>1936.2999999999956</v>
      </c>
      <c r="N37" s="1399">
        <v>1936.2999999999956</v>
      </c>
      <c r="O37" s="1399">
        <v>0</v>
      </c>
      <c r="P37" s="1134"/>
      <c r="Q37" s="1135"/>
    </row>
    <row r="38" spans="1:17" s="153" customFormat="1" ht="12.75" customHeight="1">
      <c r="A38" s="151"/>
      <c r="B38" s="152"/>
      <c r="C38" s="762"/>
      <c r="D38" s="1401" t="s">
        <v>128</v>
      </c>
      <c r="E38" s="1388"/>
      <c r="F38" s="1138"/>
      <c r="G38" s="1399">
        <v>408.01151794418405</v>
      </c>
      <c r="H38" s="1399">
        <v>408.01151794418405</v>
      </c>
      <c r="I38" s="1399">
        <v>0</v>
      </c>
      <c r="J38" s="1399">
        <v>581.10000000000014</v>
      </c>
      <c r="K38" s="1399">
        <v>580.10000000000014</v>
      </c>
      <c r="L38" s="1399">
        <v>1</v>
      </c>
      <c r="M38" s="1399">
        <v>653.29999999999995</v>
      </c>
      <c r="N38" s="1399">
        <v>651.29999999999995</v>
      </c>
      <c r="O38" s="1399">
        <v>2</v>
      </c>
      <c r="P38" s="1134"/>
      <c r="Q38" s="1135"/>
    </row>
    <row r="39" spans="1:17" s="153" customFormat="1" ht="12.75" customHeight="1">
      <c r="A39" s="151"/>
      <c r="B39" s="152"/>
      <c r="C39" s="762"/>
      <c r="D39" s="1401" t="s">
        <v>504</v>
      </c>
      <c r="E39" s="1388"/>
      <c r="F39" s="1138"/>
      <c r="G39" s="1399">
        <v>507.36586580653318</v>
      </c>
      <c r="H39" s="1399">
        <v>505.36586580653318</v>
      </c>
      <c r="I39" s="1399">
        <v>2</v>
      </c>
      <c r="J39" s="1399">
        <v>19028.199999999986</v>
      </c>
      <c r="K39" s="1399">
        <v>19026.199999999986</v>
      </c>
      <c r="L39" s="1399">
        <v>2</v>
      </c>
      <c r="M39" s="1399">
        <v>8358.1000000000076</v>
      </c>
      <c r="N39" s="1399">
        <v>8357.1000000000076</v>
      </c>
      <c r="O39" s="1399">
        <v>1</v>
      </c>
      <c r="P39" s="1134"/>
      <c r="Q39" s="1135"/>
    </row>
    <row r="40" spans="1:17" s="153" customFormat="1" ht="10.5" customHeight="1" thickBot="1">
      <c r="A40" s="151"/>
      <c r="B40" s="152"/>
      <c r="C40" s="1386"/>
      <c r="D40" s="1387"/>
      <c r="E40" s="1388"/>
      <c r="F40" s="1138"/>
      <c r="G40" s="1138"/>
      <c r="H40" s="1138"/>
      <c r="I40" s="1138"/>
      <c r="J40" s="1138"/>
      <c r="K40" s="1138"/>
      <c r="L40" s="1138"/>
      <c r="M40" s="1138"/>
      <c r="N40" s="1138"/>
      <c r="O40" s="1138"/>
      <c r="P40" s="1134"/>
      <c r="Q40" s="1135"/>
    </row>
    <row r="41" spans="1:17" s="136" customFormat="1" ht="13.5" customHeight="1" thickBot="1">
      <c r="A41" s="134"/>
      <c r="B41" s="135"/>
      <c r="C41" s="1708" t="s">
        <v>592</v>
      </c>
      <c r="D41" s="1709"/>
      <c r="E41" s="1709"/>
      <c r="F41" s="1709"/>
      <c r="G41" s="1709"/>
      <c r="H41" s="1709"/>
      <c r="I41" s="1709"/>
      <c r="J41" s="1709"/>
      <c r="K41" s="1709"/>
      <c r="L41" s="1709"/>
      <c r="M41" s="1709"/>
      <c r="N41" s="1709"/>
      <c r="O41" s="1710"/>
      <c r="P41" s="419"/>
      <c r="Q41" s="1133"/>
    </row>
    <row r="42" spans="1:17" ht="4.5" customHeight="1">
      <c r="A42" s="130"/>
      <c r="B42" s="132"/>
      <c r="C42" s="1711" t="s">
        <v>77</v>
      </c>
      <c r="D42" s="1711"/>
      <c r="E42" s="1389"/>
      <c r="F42" s="1390"/>
      <c r="G42" s="1390"/>
      <c r="H42" s="1390"/>
      <c r="I42" s="1390"/>
      <c r="J42" s="1390"/>
      <c r="K42" s="1390"/>
      <c r="L42" s="1390"/>
      <c r="M42" s="1390"/>
      <c r="N42" s="1390"/>
      <c r="O42" s="1390"/>
      <c r="P42" s="419"/>
      <c r="Q42" s="1133"/>
    </row>
    <row r="43" spans="1:17">
      <c r="A43" s="130"/>
      <c r="B43" s="132"/>
      <c r="C43" s="1711"/>
      <c r="D43" s="1711"/>
      <c r="E43" s="1391"/>
      <c r="F43" s="1391"/>
      <c r="G43" s="1712">
        <v>2014</v>
      </c>
      <c r="H43" s="1712"/>
      <c r="I43" s="1712"/>
      <c r="J43" s="1712">
        <v>2015</v>
      </c>
      <c r="K43" s="1712"/>
      <c r="L43" s="1712"/>
      <c r="M43" s="1712">
        <v>2016</v>
      </c>
      <c r="N43" s="1712"/>
      <c r="O43" s="1712"/>
      <c r="P43" s="1134"/>
      <c r="Q43" s="1135"/>
    </row>
    <row r="44" spans="1:17" ht="21" customHeight="1">
      <c r="A44" s="130"/>
      <c r="B44" s="132"/>
      <c r="C44" s="1391"/>
      <c r="D44" s="1391"/>
      <c r="E44" s="1391"/>
      <c r="F44" s="1391"/>
      <c r="G44" s="1392" t="s">
        <v>67</v>
      </c>
      <c r="H44" s="1393" t="s">
        <v>577</v>
      </c>
      <c r="I44" s="1393" t="s">
        <v>578</v>
      </c>
      <c r="J44" s="1392" t="s">
        <v>67</v>
      </c>
      <c r="K44" s="1393" t="s">
        <v>577</v>
      </c>
      <c r="L44" s="1393" t="s">
        <v>578</v>
      </c>
      <c r="M44" s="1392" t="s">
        <v>67</v>
      </c>
      <c r="N44" s="1393" t="s">
        <v>577</v>
      </c>
      <c r="O44" s="1393" t="s">
        <v>578</v>
      </c>
      <c r="P44" s="1134"/>
      <c r="Q44" s="1135"/>
    </row>
    <row r="45" spans="1:17" s="1113" customFormat="1" ht="16.5" customHeight="1">
      <c r="A45" s="1111"/>
      <c r="B45" s="1112"/>
      <c r="C45" s="1713" t="s">
        <v>67</v>
      </c>
      <c r="D45" s="1713"/>
      <c r="E45" s="1394"/>
      <c r="F45" s="1395"/>
      <c r="G45" s="1395">
        <v>203548.00000000937</v>
      </c>
      <c r="H45" s="1395">
        <v>203388.00000000937</v>
      </c>
      <c r="I45" s="1395">
        <v>160</v>
      </c>
      <c r="J45" s="1396">
        <v>208456.70000001372</v>
      </c>
      <c r="K45" s="1396">
        <v>208295.70000001372</v>
      </c>
      <c r="L45" s="1396">
        <v>161</v>
      </c>
      <c r="M45" s="1396">
        <v>207566.90000001949</v>
      </c>
      <c r="N45" s="1396">
        <v>207428.90000001961</v>
      </c>
      <c r="O45" s="1396">
        <v>138</v>
      </c>
      <c r="P45" s="1136"/>
    </row>
    <row r="46" spans="1:17" ht="13.5" customHeight="1">
      <c r="A46" s="130"/>
      <c r="B46" s="132"/>
      <c r="C46" s="1386"/>
      <c r="D46" s="1705" t="s">
        <v>593</v>
      </c>
      <c r="E46" s="1705"/>
      <c r="F46" s="1705"/>
      <c r="G46" s="1399">
        <v>0</v>
      </c>
      <c r="H46" s="1399">
        <v>0</v>
      </c>
      <c r="I46" s="1399">
        <v>0</v>
      </c>
      <c r="J46" s="1399">
        <v>0</v>
      </c>
      <c r="K46" s="1399">
        <v>0</v>
      </c>
      <c r="L46" s="1399">
        <v>0</v>
      </c>
      <c r="M46" s="1399">
        <v>0</v>
      </c>
      <c r="N46" s="1399">
        <v>0</v>
      </c>
      <c r="O46" s="1399">
        <v>0</v>
      </c>
      <c r="P46" s="1134"/>
      <c r="Q46" s="1135"/>
    </row>
    <row r="47" spans="1:17" ht="25.5" customHeight="1">
      <c r="A47" s="130"/>
      <c r="B47" s="132"/>
      <c r="C47" s="1386"/>
      <c r="D47" s="1705" t="s">
        <v>594</v>
      </c>
      <c r="E47" s="1705"/>
      <c r="F47" s="1705"/>
      <c r="G47" s="1138">
        <v>5602.6862210410063</v>
      </c>
      <c r="H47" s="1138">
        <v>5593.6862210410054</v>
      </c>
      <c r="I47" s="1138">
        <v>9</v>
      </c>
      <c r="J47" s="1399">
        <v>5343.8000000000175</v>
      </c>
      <c r="K47" s="1399">
        <v>5334.8000000000175</v>
      </c>
      <c r="L47" s="1399">
        <v>9</v>
      </c>
      <c r="M47" s="1399">
        <v>5150.9000000000015</v>
      </c>
      <c r="N47" s="1399">
        <v>5143.9000000000015</v>
      </c>
      <c r="O47" s="1399">
        <v>7</v>
      </c>
      <c r="P47" s="1134"/>
      <c r="Q47" s="1137"/>
    </row>
    <row r="48" spans="1:17" ht="25.5" customHeight="1">
      <c r="A48" s="130"/>
      <c r="B48" s="132"/>
      <c r="C48" s="1386"/>
      <c r="D48" s="1705" t="s">
        <v>595</v>
      </c>
      <c r="E48" s="1705"/>
      <c r="F48" s="1705"/>
      <c r="G48" s="1138">
        <v>7778.6980188371381</v>
      </c>
      <c r="H48" s="1138">
        <v>7774.6980188371381</v>
      </c>
      <c r="I48" s="1138">
        <v>4</v>
      </c>
      <c r="J48" s="1399">
        <v>7504.9999999999627</v>
      </c>
      <c r="K48" s="1399">
        <v>7503.9999999999627</v>
      </c>
      <c r="L48" s="1399">
        <v>1</v>
      </c>
      <c r="M48" s="1399">
        <v>8449.8000000000302</v>
      </c>
      <c r="N48" s="1399">
        <v>8448.8000000000302</v>
      </c>
      <c r="O48" s="1399">
        <v>1</v>
      </c>
      <c r="P48" s="1134"/>
      <c r="Q48" s="1114"/>
    </row>
    <row r="49" spans="1:17" s="153" customFormat="1" ht="13.5" customHeight="1">
      <c r="A49" s="151"/>
      <c r="B49" s="152"/>
      <c r="C49" s="1386"/>
      <c r="D49" s="1705" t="s">
        <v>596</v>
      </c>
      <c r="E49" s="1705"/>
      <c r="F49" s="1705"/>
      <c r="G49" s="1138">
        <v>10895.099626462508</v>
      </c>
      <c r="H49" s="1138">
        <v>10884.099626462508</v>
      </c>
      <c r="I49" s="1138">
        <v>11</v>
      </c>
      <c r="J49" s="1399">
        <v>9947.9000000000178</v>
      </c>
      <c r="K49" s="1399">
        <v>9943.9000000000196</v>
      </c>
      <c r="L49" s="1399">
        <v>4</v>
      </c>
      <c r="M49" s="1399">
        <v>10466.200000000023</v>
      </c>
      <c r="N49" s="1399">
        <v>10464.200000000023</v>
      </c>
      <c r="O49" s="1399">
        <v>2</v>
      </c>
      <c r="P49" s="1134"/>
      <c r="Q49" s="1135"/>
    </row>
    <row r="50" spans="1:17" s="153" customFormat="1" ht="13.5" customHeight="1">
      <c r="A50" s="151"/>
      <c r="B50" s="152"/>
      <c r="C50" s="1386"/>
      <c r="D50" s="1705" t="s">
        <v>597</v>
      </c>
      <c r="E50" s="1705"/>
      <c r="F50" s="1705"/>
      <c r="G50" s="1138">
        <v>9518.7798027098743</v>
      </c>
      <c r="H50" s="1138">
        <v>9514.7798027098725</v>
      </c>
      <c r="I50" s="1138">
        <v>4</v>
      </c>
      <c r="J50" s="1399">
        <v>10471.500000000044</v>
      </c>
      <c r="K50" s="1399">
        <v>10469.500000000044</v>
      </c>
      <c r="L50" s="1399">
        <v>2</v>
      </c>
      <c r="M50" s="1399">
        <v>10631.599999999989</v>
      </c>
      <c r="N50" s="1399">
        <v>10628.599999999988</v>
      </c>
      <c r="O50" s="1399">
        <v>3</v>
      </c>
      <c r="P50" s="1134"/>
      <c r="Q50" s="1135"/>
    </row>
    <row r="51" spans="1:17" s="153" customFormat="1" ht="25.5" customHeight="1">
      <c r="A51" s="151"/>
      <c r="B51" s="152"/>
      <c r="C51" s="1386"/>
      <c r="D51" s="1705" t="s">
        <v>598</v>
      </c>
      <c r="E51" s="1705"/>
      <c r="F51" s="1705"/>
      <c r="G51" s="1138">
        <v>33631.258379524043</v>
      </c>
      <c r="H51" s="1138">
        <v>33626.25837952405</v>
      </c>
      <c r="I51" s="1138">
        <v>5</v>
      </c>
      <c r="J51" s="1399">
        <v>34391.499999999483</v>
      </c>
      <c r="K51" s="1399">
        <v>34384.499999999483</v>
      </c>
      <c r="L51" s="1399">
        <v>7</v>
      </c>
      <c r="M51" s="1399">
        <v>37351.299999999843</v>
      </c>
      <c r="N51" s="1399">
        <v>37349.299999999843</v>
      </c>
      <c r="O51" s="1399">
        <v>2</v>
      </c>
      <c r="P51" s="1134"/>
      <c r="Q51" s="1135"/>
    </row>
    <row r="52" spans="1:17" s="153" customFormat="1" ht="25.5" customHeight="1">
      <c r="A52" s="151"/>
      <c r="B52" s="152"/>
      <c r="C52" s="1386"/>
      <c r="D52" s="1705" t="s">
        <v>599</v>
      </c>
      <c r="E52" s="1705"/>
      <c r="F52" s="1705"/>
      <c r="G52" s="1138">
        <v>8952.6410192562525</v>
      </c>
      <c r="H52" s="1138">
        <v>8924.6410192562507</v>
      </c>
      <c r="I52" s="1138">
        <v>28</v>
      </c>
      <c r="J52" s="1399">
        <v>9310.4000000000324</v>
      </c>
      <c r="K52" s="1399">
        <v>9286.4000000000342</v>
      </c>
      <c r="L52" s="1399">
        <v>24</v>
      </c>
      <c r="M52" s="1399">
        <v>8730.5000000000382</v>
      </c>
      <c r="N52" s="1399">
        <v>8714.50000000004</v>
      </c>
      <c r="O52" s="1399">
        <v>16</v>
      </c>
      <c r="P52" s="1134"/>
      <c r="Q52" s="1135"/>
    </row>
    <row r="53" spans="1:17" ht="25.5" customHeight="1">
      <c r="A53" s="130"/>
      <c r="B53" s="132"/>
      <c r="C53" s="1386"/>
      <c r="D53" s="1705" t="s">
        <v>600</v>
      </c>
      <c r="E53" s="1705"/>
      <c r="F53" s="1705"/>
      <c r="G53" s="1138">
        <v>56721.077055075308</v>
      </c>
      <c r="H53" s="1138">
        <v>56667.077055075315</v>
      </c>
      <c r="I53" s="1138">
        <v>54</v>
      </c>
      <c r="J53" s="1399">
        <v>59037.299999998133</v>
      </c>
      <c r="K53" s="1399">
        <v>58984.29999999814</v>
      </c>
      <c r="L53" s="1399">
        <v>53</v>
      </c>
      <c r="M53" s="1399">
        <v>53865.299999997689</v>
      </c>
      <c r="N53" s="1399">
        <v>53818.299999997682</v>
      </c>
      <c r="O53" s="1399">
        <v>47</v>
      </c>
      <c r="P53" s="1134"/>
      <c r="Q53" s="1135"/>
    </row>
    <row r="54" spans="1:17" ht="25.5" customHeight="1">
      <c r="A54" s="130"/>
      <c r="B54" s="132"/>
      <c r="C54" s="1386"/>
      <c r="D54" s="1705" t="s">
        <v>601</v>
      </c>
      <c r="E54" s="1705"/>
      <c r="F54" s="1705"/>
      <c r="G54" s="1138">
        <v>23084.793957508966</v>
      </c>
      <c r="H54" s="1138">
        <v>23057.793957508973</v>
      </c>
      <c r="I54" s="1138">
        <v>27</v>
      </c>
      <c r="J54" s="1399">
        <v>23968.299999999792</v>
      </c>
      <c r="K54" s="1399">
        <v>23931.299999999788</v>
      </c>
      <c r="L54" s="1399">
        <v>37</v>
      </c>
      <c r="M54" s="1399">
        <v>22649.100000000082</v>
      </c>
      <c r="N54" s="1399">
        <v>22614.100000000089</v>
      </c>
      <c r="O54" s="1399">
        <v>35</v>
      </c>
      <c r="P54" s="1134"/>
      <c r="Q54" s="1135"/>
    </row>
    <row r="55" spans="1:17" ht="13.5" customHeight="1">
      <c r="A55" s="130"/>
      <c r="B55" s="132"/>
      <c r="C55" s="1386"/>
      <c r="D55" s="1705" t="s">
        <v>602</v>
      </c>
      <c r="E55" s="1705"/>
      <c r="F55" s="1705"/>
      <c r="G55" s="1138">
        <v>26612.749889998391</v>
      </c>
      <c r="H55" s="1138">
        <v>26595.749889998388</v>
      </c>
      <c r="I55" s="1138">
        <v>17</v>
      </c>
      <c r="J55" s="1399">
        <v>31666.499999999553</v>
      </c>
      <c r="K55" s="1399">
        <v>31642.499999999553</v>
      </c>
      <c r="L55" s="1399">
        <v>24</v>
      </c>
      <c r="M55" s="1399">
        <v>31462.699999999371</v>
      </c>
      <c r="N55" s="1399">
        <v>31437.699999999371</v>
      </c>
      <c r="O55" s="1399">
        <v>25</v>
      </c>
      <c r="P55" s="1134"/>
      <c r="Q55" s="1135"/>
    </row>
    <row r="56" spans="1:17" ht="13.5" customHeight="1">
      <c r="A56" s="130"/>
      <c r="B56" s="132"/>
      <c r="C56" s="761"/>
      <c r="D56" s="1706" t="s">
        <v>504</v>
      </c>
      <c r="E56" s="1706"/>
      <c r="F56" s="1706"/>
      <c r="G56" s="1138">
        <v>20750.216029587296</v>
      </c>
      <c r="H56" s="1138">
        <v>20749.216029587296</v>
      </c>
      <c r="I56" s="1138">
        <v>1</v>
      </c>
      <c r="J56" s="1399">
        <v>16814.500000000055</v>
      </c>
      <c r="K56" s="1399">
        <v>16814.500000000055</v>
      </c>
      <c r="L56" s="1399">
        <v>0</v>
      </c>
      <c r="M56" s="1399">
        <v>18809.500000000004</v>
      </c>
      <c r="N56" s="1399">
        <v>18809.500000000004</v>
      </c>
      <c r="O56" s="1399">
        <v>0</v>
      </c>
      <c r="P56" s="1134"/>
      <c r="Q56" s="1135"/>
    </row>
    <row r="57" spans="1:17" s="1110" customFormat="1" ht="10.5" customHeight="1">
      <c r="A57" s="1109"/>
      <c r="B57" s="1115"/>
      <c r="C57" s="1707" t="s">
        <v>505</v>
      </c>
      <c r="D57" s="1707"/>
      <c r="E57" s="1707"/>
      <c r="F57" s="1707"/>
      <c r="G57" s="1707"/>
      <c r="H57" s="1707"/>
      <c r="I57" s="1707"/>
      <c r="J57" s="1707"/>
      <c r="K57" s="1707"/>
      <c r="L57" s="1707"/>
      <c r="M57" s="1396"/>
      <c r="N57" s="1396"/>
      <c r="O57" s="1396"/>
      <c r="P57" s="1139"/>
      <c r="Q57" s="1140"/>
    </row>
    <row r="58" spans="1:17" ht="13.5" customHeight="1">
      <c r="A58" s="132"/>
      <c r="B58" s="152"/>
      <c r="C58" s="1033" t="s">
        <v>506</v>
      </c>
      <c r="D58" s="145"/>
      <c r="E58" s="145"/>
      <c r="G58" s="1141" t="s">
        <v>507</v>
      </c>
      <c r="H58" s="145"/>
      <c r="J58" s="1165" t="s">
        <v>475</v>
      </c>
      <c r="K58" s="145"/>
      <c r="L58" s="145"/>
      <c r="M58" s="145"/>
      <c r="N58" s="145"/>
      <c r="O58" s="1097"/>
      <c r="P58" s="1134"/>
      <c r="Q58" s="1135"/>
    </row>
    <row r="59" spans="1:17" ht="13.5" customHeight="1">
      <c r="A59" s="130"/>
      <c r="B59" s="132"/>
      <c r="C59" s="132"/>
      <c r="D59" s="132"/>
      <c r="E59" s="132"/>
      <c r="F59" s="132"/>
      <c r="G59" s="132"/>
      <c r="H59" s="132"/>
      <c r="I59" s="132"/>
      <c r="J59" s="132"/>
      <c r="K59" s="132"/>
      <c r="L59" s="132"/>
      <c r="M59" s="1671">
        <v>43525</v>
      </c>
      <c r="N59" s="1671"/>
      <c r="O59" s="1671"/>
      <c r="P59" s="245">
        <v>17</v>
      </c>
      <c r="Q59" s="1142"/>
    </row>
    <row r="61" spans="1:17" ht="4.5" customHeight="1">
      <c r="P61" s="1143"/>
      <c r="Q61" s="1143"/>
    </row>
  </sheetData>
  <mergeCells count="75">
    <mergeCell ref="N6:O6"/>
    <mergeCell ref="B1:D1"/>
    <mergeCell ref="B2:D2"/>
    <mergeCell ref="E2:F2"/>
    <mergeCell ref="H2:N2"/>
    <mergeCell ref="C4:O4"/>
    <mergeCell ref="C5:D6"/>
    <mergeCell ref="F6:G6"/>
    <mergeCell ref="H6:I6"/>
    <mergeCell ref="J6:K6"/>
    <mergeCell ref="L6:M6"/>
    <mergeCell ref="C8:D8"/>
    <mergeCell ref="F8:G8"/>
    <mergeCell ref="H8:I8"/>
    <mergeCell ref="J8:K8"/>
    <mergeCell ref="L8:M8"/>
    <mergeCell ref="F7:G7"/>
    <mergeCell ref="H7:I7"/>
    <mergeCell ref="J7:K7"/>
    <mergeCell ref="L7:M7"/>
    <mergeCell ref="N7:O7"/>
    <mergeCell ref="N8:O8"/>
    <mergeCell ref="F9:G9"/>
    <mergeCell ref="H9:I9"/>
    <mergeCell ref="J9:K9"/>
    <mergeCell ref="L9:M9"/>
    <mergeCell ref="N9:O9"/>
    <mergeCell ref="F10:G10"/>
    <mergeCell ref="H10:I10"/>
    <mergeCell ref="J10:K10"/>
    <mergeCell ref="L10:M10"/>
    <mergeCell ref="N10:O10"/>
    <mergeCell ref="N11:O11"/>
    <mergeCell ref="C12:D12"/>
    <mergeCell ref="F12:G12"/>
    <mergeCell ref="H12:I12"/>
    <mergeCell ref="J12:K12"/>
    <mergeCell ref="L12:M12"/>
    <mergeCell ref="N12:O12"/>
    <mergeCell ref="C11:D11"/>
    <mergeCell ref="F11:G11"/>
    <mergeCell ref="H11:I11"/>
    <mergeCell ref="J11:K11"/>
    <mergeCell ref="L11:M11"/>
    <mergeCell ref="C32:D32"/>
    <mergeCell ref="C14:O14"/>
    <mergeCell ref="C15:D16"/>
    <mergeCell ref="G16:I16"/>
    <mergeCell ref="J16:L16"/>
    <mergeCell ref="M16:O16"/>
    <mergeCell ref="C18:D18"/>
    <mergeCell ref="C28:O28"/>
    <mergeCell ref="C29:D30"/>
    <mergeCell ref="G30:I30"/>
    <mergeCell ref="J30:L30"/>
    <mergeCell ref="M30:O30"/>
    <mergeCell ref="D51:F51"/>
    <mergeCell ref="C41:O41"/>
    <mergeCell ref="C42:D43"/>
    <mergeCell ref="G43:I43"/>
    <mergeCell ref="J43:L43"/>
    <mergeCell ref="M43:O43"/>
    <mergeCell ref="C45:D45"/>
    <mergeCell ref="D46:F46"/>
    <mergeCell ref="D47:F47"/>
    <mergeCell ref="D48:F48"/>
    <mergeCell ref="D49:F49"/>
    <mergeCell ref="D50:F50"/>
    <mergeCell ref="M59:O59"/>
    <mergeCell ref="D52:F52"/>
    <mergeCell ref="D53:F53"/>
    <mergeCell ref="D54:F54"/>
    <mergeCell ref="D55:F55"/>
    <mergeCell ref="D56:F56"/>
    <mergeCell ref="C57:L57"/>
  </mergeCells>
  <hyperlinks>
    <hyperlink ref="J58"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O69"/>
  <sheetViews>
    <sheetView zoomScaleNormal="100" workbookViewId="0"/>
  </sheetViews>
  <sheetFormatPr defaultRowHeight="12.75"/>
  <cols>
    <col min="1" max="1" width="1" style="375" customWidth="1"/>
    <col min="2" max="2" width="2.5703125" style="375" customWidth="1"/>
    <col min="3" max="3" width="2" style="375" customWidth="1"/>
    <col min="4" max="4" width="14" style="375" customWidth="1"/>
    <col min="5" max="10" width="7" style="375" customWidth="1"/>
    <col min="11" max="11" width="8.140625" style="375" customWidth="1"/>
    <col min="12" max="12" width="28.42578125" style="375" customWidth="1"/>
    <col min="13" max="13" width="2.5703125" style="375" customWidth="1"/>
    <col min="14" max="14" width="1" style="375" customWidth="1"/>
    <col min="15" max="29" width="9.140625" style="1458"/>
    <col min="30" max="30" width="15.140625" style="1458" customWidth="1"/>
    <col min="31" max="34" width="6.42578125" style="1458" customWidth="1"/>
    <col min="35" max="36" width="2.140625" style="1458" customWidth="1"/>
    <col min="37" max="38" width="6.42578125" style="1458" customWidth="1"/>
    <col min="39" max="39" width="15.140625" style="1458" customWidth="1"/>
    <col min="40" max="41" width="6.42578125" style="1458" customWidth="1"/>
    <col min="42" max="16384" width="9.140625" style="375"/>
  </cols>
  <sheetData>
    <row r="1" spans="1:41" ht="13.5" customHeight="1">
      <c r="A1" s="370"/>
      <c r="B1" s="374"/>
      <c r="C1" s="374"/>
      <c r="D1" s="374"/>
      <c r="E1" s="374"/>
      <c r="F1" s="371"/>
      <c r="G1" s="371"/>
      <c r="H1" s="371"/>
      <c r="I1" s="371"/>
      <c r="J1" s="371"/>
      <c r="K1" s="371"/>
      <c r="L1" s="1724" t="s">
        <v>320</v>
      </c>
      <c r="M1" s="1724"/>
      <c r="N1" s="370"/>
    </row>
    <row r="2" spans="1:41" ht="6" customHeight="1">
      <c r="A2" s="370"/>
      <c r="B2" s="1725"/>
      <c r="C2" s="1726"/>
      <c r="D2" s="1726"/>
      <c r="E2" s="485"/>
      <c r="F2" s="485"/>
      <c r="G2" s="485"/>
      <c r="H2" s="485"/>
      <c r="I2" s="485"/>
      <c r="J2" s="485"/>
      <c r="K2" s="485"/>
      <c r="L2" s="421"/>
      <c r="M2" s="380"/>
      <c r="N2" s="370"/>
    </row>
    <row r="3" spans="1:41" ht="11.25" customHeight="1" thickBot="1">
      <c r="A3" s="370"/>
      <c r="B3" s="432"/>
      <c r="C3" s="380"/>
      <c r="D3" s="380"/>
      <c r="E3" s="380"/>
      <c r="F3" s="380"/>
      <c r="G3" s="380"/>
      <c r="H3" s="380"/>
      <c r="I3" s="380"/>
      <c r="J3" s="380"/>
      <c r="K3" s="380"/>
      <c r="L3" s="533" t="s">
        <v>72</v>
      </c>
      <c r="M3" s="380"/>
      <c r="N3" s="370"/>
    </row>
    <row r="4" spans="1:41" s="384" customFormat="1" ht="13.5" customHeight="1" thickBot="1">
      <c r="A4" s="382"/>
      <c r="B4" s="528"/>
      <c r="C4" s="1727" t="s">
        <v>131</v>
      </c>
      <c r="D4" s="1728"/>
      <c r="E4" s="1728"/>
      <c r="F4" s="1728"/>
      <c r="G4" s="1728"/>
      <c r="H4" s="1728"/>
      <c r="I4" s="1728"/>
      <c r="J4" s="1728"/>
      <c r="K4" s="1728"/>
      <c r="L4" s="1729"/>
      <c r="M4" s="380"/>
      <c r="N4" s="382"/>
      <c r="O4" s="1459"/>
      <c r="P4" s="1459"/>
      <c r="Q4" s="1459"/>
      <c r="R4" s="1459"/>
      <c r="S4" s="1459"/>
      <c r="T4" s="1459"/>
      <c r="U4" s="1459"/>
      <c r="V4" s="1459"/>
      <c r="W4" s="1459"/>
      <c r="X4" s="1459"/>
      <c r="Y4" s="1459"/>
      <c r="Z4" s="1459"/>
      <c r="AA4" s="1459"/>
      <c r="AB4" s="1459"/>
      <c r="AC4" s="1459"/>
      <c r="AD4" s="1459"/>
      <c r="AE4" s="1459"/>
      <c r="AF4" s="1459"/>
      <c r="AG4" s="1459"/>
      <c r="AH4" s="1459"/>
      <c r="AI4" s="1459"/>
      <c r="AJ4" s="1459"/>
      <c r="AK4" s="1459"/>
      <c r="AL4" s="1459"/>
      <c r="AM4" s="1459"/>
      <c r="AN4" s="1459"/>
      <c r="AO4" s="1459"/>
    </row>
    <row r="5" spans="1:41" s="669" customFormat="1">
      <c r="B5" s="670"/>
      <c r="C5" s="1676" t="s">
        <v>132</v>
      </c>
      <c r="D5" s="1676"/>
      <c r="E5" s="537"/>
      <c r="F5" s="469"/>
      <c r="G5" s="469"/>
      <c r="H5" s="469"/>
      <c r="I5" s="469"/>
      <c r="J5" s="469"/>
      <c r="K5" s="469"/>
      <c r="L5" s="422"/>
      <c r="M5" s="422"/>
      <c r="N5" s="671"/>
      <c r="O5" s="1459"/>
      <c r="P5" s="1459"/>
      <c r="Q5" s="1459"/>
      <c r="R5" s="1459"/>
      <c r="S5" s="1459"/>
      <c r="T5" s="1459"/>
      <c r="U5" s="1459"/>
      <c r="V5" s="1459"/>
      <c r="W5" s="1459"/>
      <c r="X5" s="1459"/>
      <c r="Y5" s="1459"/>
      <c r="Z5" s="1459"/>
      <c r="AA5" s="1459"/>
      <c r="AB5" s="1459"/>
      <c r="AC5" s="1459"/>
      <c r="AD5" s="1459"/>
      <c r="AE5" s="1459"/>
      <c r="AF5" s="1459"/>
      <c r="AG5" s="1459"/>
      <c r="AH5" s="1459"/>
      <c r="AI5" s="1459"/>
      <c r="AJ5" s="1459"/>
      <c r="AK5" s="1459"/>
      <c r="AL5" s="1459"/>
      <c r="AM5" s="1459"/>
      <c r="AN5" s="1459"/>
      <c r="AO5" s="1459"/>
    </row>
    <row r="6" spans="1:41" ht="13.5" customHeight="1">
      <c r="A6" s="370"/>
      <c r="B6" s="432"/>
      <c r="C6" s="1676"/>
      <c r="D6" s="1676"/>
      <c r="E6" s="1732">
        <v>2018</v>
      </c>
      <c r="F6" s="1732"/>
      <c r="G6" s="1732"/>
      <c r="H6" s="1732"/>
      <c r="I6" s="1733">
        <v>2019</v>
      </c>
      <c r="J6" s="1732"/>
      <c r="K6" s="1730" t="s">
        <v>654</v>
      </c>
      <c r="L6" s="469"/>
      <c r="M6" s="422"/>
      <c r="N6" s="532"/>
      <c r="AE6" s="1458" t="s">
        <v>333</v>
      </c>
      <c r="AG6" s="1458" t="s">
        <v>334</v>
      </c>
      <c r="AN6" s="1459" t="str">
        <f>VLOOKUP(AI8,AJ8:AK9,2,FALSE)</f>
        <v>beneficiário</v>
      </c>
    </row>
    <row r="7" spans="1:41" ht="14.25" customHeight="1">
      <c r="A7" s="370"/>
      <c r="B7" s="432"/>
      <c r="C7" s="410"/>
      <c r="D7" s="410"/>
      <c r="E7" s="1016" t="s">
        <v>96</v>
      </c>
      <c r="F7" s="923" t="s">
        <v>95</v>
      </c>
      <c r="G7" s="923" t="s">
        <v>94</v>
      </c>
      <c r="H7" s="923" t="s">
        <v>93</v>
      </c>
      <c r="I7" s="923" t="s">
        <v>92</v>
      </c>
      <c r="J7" s="1130" t="s">
        <v>103</v>
      </c>
      <c r="K7" s="1731" t="e">
        <v>#REF!</v>
      </c>
      <c r="L7" s="422"/>
      <c r="M7" s="467"/>
      <c r="N7" s="532"/>
      <c r="AE7" s="1460" t="s">
        <v>335</v>
      </c>
      <c r="AF7" s="1458" t="s">
        <v>67</v>
      </c>
      <c r="AG7" s="1460" t="s">
        <v>335</v>
      </c>
      <c r="AH7" s="1458" t="s">
        <v>67</v>
      </c>
      <c r="AN7" s="1460" t="s">
        <v>335</v>
      </c>
      <c r="AO7" s="1458" t="s">
        <v>67</v>
      </c>
    </row>
    <row r="8" spans="1:41" s="626" customFormat="1">
      <c r="A8" s="622"/>
      <c r="B8" s="623"/>
      <c r="C8" s="624" t="s">
        <v>67</v>
      </c>
      <c r="D8" s="625"/>
      <c r="E8" s="349">
        <v>101905</v>
      </c>
      <c r="F8" s="349">
        <v>101248</v>
      </c>
      <c r="G8" s="349">
        <v>100957</v>
      </c>
      <c r="H8" s="349">
        <v>100915</v>
      </c>
      <c r="I8" s="349">
        <v>100553</v>
      </c>
      <c r="J8" s="349">
        <v>100655</v>
      </c>
      <c r="K8" s="673">
        <v>263.452212149226</v>
      </c>
      <c r="L8" s="627"/>
      <c r="M8" s="628"/>
      <c r="N8" s="622"/>
      <c r="O8" s="1461">
        <f>+(J8/I8-1)*100</f>
        <v>0.10143904209720667</v>
      </c>
      <c r="P8" s="1462"/>
      <c r="Q8" s="1461">
        <f>+(J8/E8-1)*100</f>
        <v>-1.2266326480545597</v>
      </c>
      <c r="R8" s="1461"/>
      <c r="S8" s="1459"/>
      <c r="T8" s="1459"/>
      <c r="U8" s="1459"/>
      <c r="V8" s="1459"/>
      <c r="W8" s="1459"/>
      <c r="X8" s="1459"/>
      <c r="Y8" s="1459"/>
      <c r="Z8" s="1459"/>
      <c r="AA8" s="1459"/>
      <c r="AB8" s="1459"/>
      <c r="AC8" s="1459"/>
      <c r="AD8" s="1459" t="str">
        <f>+C9</f>
        <v>Aveiro</v>
      </c>
      <c r="AE8" s="1463">
        <f>+K9</f>
        <v>264.33558999793303</v>
      </c>
      <c r="AF8" s="1463">
        <f>+$K$8</f>
        <v>263.452212149226</v>
      </c>
      <c r="AG8" s="1463">
        <f>+K46</f>
        <v>126.48273707109701</v>
      </c>
      <c r="AH8" s="1463">
        <f t="shared" ref="AH8:AH27" si="0">+$K$45</f>
        <v>117.784958535545</v>
      </c>
      <c r="AI8" s="1459">
        <v>2</v>
      </c>
      <c r="AJ8" s="1459">
        <v>1</v>
      </c>
      <c r="AK8" s="1459" t="s">
        <v>333</v>
      </c>
      <c r="AL8" s="1459"/>
      <c r="AM8" s="1459" t="str">
        <f>+AD8</f>
        <v>Aveiro</v>
      </c>
      <c r="AN8" s="1461">
        <f>INDEX($AD$7:$AH$27,MATCH($AM8,$AD$7:$AD$27,0),MATCH(AN$7,$AD$7:$AH$7,0)+2*($AI$8-1))</f>
        <v>126.48273707109701</v>
      </c>
      <c r="AO8" s="1461">
        <f>INDEX($AD$7:$AH$27,MATCH($AM8,$AD$7:$AD$27,0),MATCH(AO$7,$AD$7:$AH$7,0)+2*($AI$8-1))</f>
        <v>117.784958535545</v>
      </c>
    </row>
    <row r="9" spans="1:41">
      <c r="A9" s="370"/>
      <c r="B9" s="432"/>
      <c r="C9" s="94" t="s">
        <v>61</v>
      </c>
      <c r="D9" s="378"/>
      <c r="E9" s="316">
        <v>4933</v>
      </c>
      <c r="F9" s="316">
        <v>4911</v>
      </c>
      <c r="G9" s="316">
        <v>4877</v>
      </c>
      <c r="H9" s="316">
        <v>4807</v>
      </c>
      <c r="I9" s="316">
        <v>4828</v>
      </c>
      <c r="J9" s="316">
        <v>4839</v>
      </c>
      <c r="K9" s="674">
        <v>264.33558999793303</v>
      </c>
      <c r="L9" s="422"/>
      <c r="M9" s="467"/>
      <c r="N9" s="370"/>
      <c r="AD9" s="1459" t="str">
        <f t="shared" ref="AD9:AD26" si="1">+C10</f>
        <v>Beja</v>
      </c>
      <c r="AE9" s="1463">
        <f t="shared" ref="AE9:AE26" si="2">+K10</f>
        <v>334.27155632984898</v>
      </c>
      <c r="AF9" s="1463">
        <f t="shared" ref="AF9:AF27" si="3">+$K$8</f>
        <v>263.452212149226</v>
      </c>
      <c r="AG9" s="1463">
        <f t="shared" ref="AG9:AG26" si="4">+K47</f>
        <v>118.85517654346501</v>
      </c>
      <c r="AH9" s="1463">
        <f t="shared" si="0"/>
        <v>117.784958535545</v>
      </c>
      <c r="AJ9" s="1458">
        <v>2</v>
      </c>
      <c r="AK9" s="1458" t="s">
        <v>334</v>
      </c>
      <c r="AM9" s="1459" t="str">
        <f t="shared" ref="AM9:AM27" si="5">+AD9</f>
        <v>Beja</v>
      </c>
      <c r="AN9" s="1461">
        <f t="shared" ref="AN9:AO27" si="6">INDEX($AD$7:$AH$27,MATCH($AM9,$AD$7:$AD$27,0),MATCH(AN$7,$AD$7:$AH$7,0)+2*($AI$8-1))</f>
        <v>118.85517654346501</v>
      </c>
      <c r="AO9" s="1461">
        <f t="shared" si="6"/>
        <v>117.784958535545</v>
      </c>
    </row>
    <row r="10" spans="1:41">
      <c r="A10" s="370"/>
      <c r="B10" s="432"/>
      <c r="C10" s="94" t="s">
        <v>54</v>
      </c>
      <c r="D10" s="378"/>
      <c r="E10" s="316">
        <v>1701</v>
      </c>
      <c r="F10" s="316">
        <v>1675</v>
      </c>
      <c r="G10" s="316">
        <v>1680</v>
      </c>
      <c r="H10" s="316">
        <v>1702</v>
      </c>
      <c r="I10" s="316">
        <v>1691</v>
      </c>
      <c r="J10" s="316">
        <v>1723</v>
      </c>
      <c r="K10" s="674">
        <v>334.27155632984898</v>
      </c>
      <c r="L10" s="422"/>
      <c r="M10" s="467"/>
      <c r="N10" s="370"/>
      <c r="AD10" s="1459" t="str">
        <f t="shared" si="1"/>
        <v>Braga</v>
      </c>
      <c r="AE10" s="1463">
        <f t="shared" si="2"/>
        <v>256.309724742892</v>
      </c>
      <c r="AF10" s="1463">
        <f t="shared" si="3"/>
        <v>263.452212149226</v>
      </c>
      <c r="AG10" s="1463">
        <f t="shared" si="4"/>
        <v>124.520198383542</v>
      </c>
      <c r="AH10" s="1463">
        <f t="shared" si="0"/>
        <v>117.784958535545</v>
      </c>
      <c r="AM10" s="1459" t="str">
        <f t="shared" si="5"/>
        <v>Braga</v>
      </c>
      <c r="AN10" s="1461">
        <f t="shared" si="6"/>
        <v>124.520198383542</v>
      </c>
      <c r="AO10" s="1461">
        <f t="shared" si="6"/>
        <v>117.784958535545</v>
      </c>
    </row>
    <row r="11" spans="1:41">
      <c r="A11" s="370"/>
      <c r="B11" s="432"/>
      <c r="C11" s="94" t="s">
        <v>63</v>
      </c>
      <c r="D11" s="378"/>
      <c r="E11" s="316">
        <v>3341</v>
      </c>
      <c r="F11" s="316">
        <v>3329</v>
      </c>
      <c r="G11" s="316">
        <v>3333</v>
      </c>
      <c r="H11" s="316">
        <v>3321</v>
      </c>
      <c r="I11" s="316">
        <v>3302</v>
      </c>
      <c r="J11" s="316">
        <v>3307</v>
      </c>
      <c r="K11" s="674">
        <v>256.309724742892</v>
      </c>
      <c r="L11" s="422"/>
      <c r="M11" s="467"/>
      <c r="N11" s="370"/>
      <c r="AD11" s="1459" t="str">
        <f t="shared" si="1"/>
        <v>Bragança</v>
      </c>
      <c r="AE11" s="1463">
        <f t="shared" si="2"/>
        <v>285.54489043824702</v>
      </c>
      <c r="AF11" s="1463">
        <f t="shared" si="3"/>
        <v>263.452212149226</v>
      </c>
      <c r="AG11" s="1463">
        <f t="shared" si="4"/>
        <v>122.936136363636</v>
      </c>
      <c r="AH11" s="1463">
        <f t="shared" si="0"/>
        <v>117.784958535545</v>
      </c>
      <c r="AM11" s="1459" t="str">
        <f t="shared" si="5"/>
        <v>Bragança</v>
      </c>
      <c r="AN11" s="1461">
        <f t="shared" si="6"/>
        <v>122.936136363636</v>
      </c>
      <c r="AO11" s="1461">
        <f t="shared" si="6"/>
        <v>117.784958535545</v>
      </c>
    </row>
    <row r="12" spans="1:41">
      <c r="A12" s="370"/>
      <c r="B12" s="432"/>
      <c r="C12" s="94" t="s">
        <v>65</v>
      </c>
      <c r="D12" s="378"/>
      <c r="E12" s="316">
        <v>1022</v>
      </c>
      <c r="F12" s="316">
        <v>1017</v>
      </c>
      <c r="G12" s="316">
        <v>1038</v>
      </c>
      <c r="H12" s="316">
        <v>1031</v>
      </c>
      <c r="I12" s="316">
        <v>1023</v>
      </c>
      <c r="J12" s="316">
        <v>1004</v>
      </c>
      <c r="K12" s="674">
        <v>285.54489043824702</v>
      </c>
      <c r="L12" s="422"/>
      <c r="M12" s="467"/>
      <c r="N12" s="370"/>
      <c r="AD12" s="1459" t="str">
        <f t="shared" si="1"/>
        <v>Castelo Branco</v>
      </c>
      <c r="AE12" s="1463">
        <f t="shared" si="2"/>
        <v>263.89699266503698</v>
      </c>
      <c r="AF12" s="1463">
        <f t="shared" si="3"/>
        <v>263.452212149226</v>
      </c>
      <c r="AG12" s="1463">
        <f t="shared" si="4"/>
        <v>120.86659574468101</v>
      </c>
      <c r="AH12" s="1463">
        <f t="shared" si="0"/>
        <v>117.784958535545</v>
      </c>
      <c r="AM12" s="1459" t="str">
        <f t="shared" si="5"/>
        <v>Castelo Branco</v>
      </c>
      <c r="AN12" s="1461">
        <f t="shared" si="6"/>
        <v>120.86659574468101</v>
      </c>
      <c r="AO12" s="1461">
        <f t="shared" si="6"/>
        <v>117.784958535545</v>
      </c>
    </row>
    <row r="13" spans="1:41">
      <c r="A13" s="370"/>
      <c r="B13" s="432"/>
      <c r="C13" s="94" t="s">
        <v>74</v>
      </c>
      <c r="D13" s="378"/>
      <c r="E13" s="316">
        <v>1653</v>
      </c>
      <c r="F13" s="316">
        <v>1637</v>
      </c>
      <c r="G13" s="316">
        <v>1633</v>
      </c>
      <c r="H13" s="316">
        <v>1646</v>
      </c>
      <c r="I13" s="316">
        <v>1632</v>
      </c>
      <c r="J13" s="316">
        <v>1640</v>
      </c>
      <c r="K13" s="674">
        <v>263.89699266503698</v>
      </c>
      <c r="L13" s="422"/>
      <c r="M13" s="467"/>
      <c r="N13" s="370"/>
      <c r="AD13" s="1459" t="str">
        <f t="shared" si="1"/>
        <v>Coimbra</v>
      </c>
      <c r="AE13" s="1463">
        <f t="shared" si="2"/>
        <v>234.15492370891999</v>
      </c>
      <c r="AF13" s="1463">
        <f t="shared" si="3"/>
        <v>263.452212149226</v>
      </c>
      <c r="AG13" s="1463">
        <f t="shared" si="4"/>
        <v>131.46622405271799</v>
      </c>
      <c r="AH13" s="1463">
        <f t="shared" si="0"/>
        <v>117.784958535545</v>
      </c>
      <c r="AM13" s="1459" t="str">
        <f t="shared" si="5"/>
        <v>Coimbra</v>
      </c>
      <c r="AN13" s="1461">
        <f t="shared" si="6"/>
        <v>131.46622405271799</v>
      </c>
      <c r="AO13" s="1461">
        <f t="shared" si="6"/>
        <v>117.784958535545</v>
      </c>
    </row>
    <row r="14" spans="1:41">
      <c r="A14" s="370"/>
      <c r="B14" s="432"/>
      <c r="C14" s="94" t="s">
        <v>60</v>
      </c>
      <c r="D14" s="378"/>
      <c r="E14" s="316">
        <v>3562</v>
      </c>
      <c r="F14" s="316">
        <v>3514</v>
      </c>
      <c r="G14" s="316">
        <v>3464</v>
      </c>
      <c r="H14" s="316">
        <v>3463</v>
      </c>
      <c r="I14" s="316">
        <v>3429</v>
      </c>
      <c r="J14" s="316">
        <v>3408</v>
      </c>
      <c r="K14" s="674">
        <v>234.15492370891999</v>
      </c>
      <c r="L14" s="422"/>
      <c r="M14" s="467"/>
      <c r="N14" s="370"/>
      <c r="AD14" s="1459" t="str">
        <f t="shared" si="1"/>
        <v>Évora</v>
      </c>
      <c r="AE14" s="1463">
        <f t="shared" si="2"/>
        <v>288.305694888179</v>
      </c>
      <c r="AF14" s="1463">
        <f t="shared" si="3"/>
        <v>263.452212149226</v>
      </c>
      <c r="AG14" s="1463">
        <f t="shared" si="4"/>
        <v>113.011499686913</v>
      </c>
      <c r="AH14" s="1463">
        <f t="shared" si="0"/>
        <v>117.784958535545</v>
      </c>
      <c r="AM14" s="1459" t="str">
        <f t="shared" si="5"/>
        <v>Évora</v>
      </c>
      <c r="AN14" s="1461">
        <f t="shared" si="6"/>
        <v>113.011499686913</v>
      </c>
      <c r="AO14" s="1461">
        <f t="shared" si="6"/>
        <v>117.784958535545</v>
      </c>
    </row>
    <row r="15" spans="1:41">
      <c r="A15" s="370"/>
      <c r="B15" s="432"/>
      <c r="C15" s="94" t="s">
        <v>55</v>
      </c>
      <c r="D15" s="378"/>
      <c r="E15" s="316">
        <v>1346</v>
      </c>
      <c r="F15" s="316">
        <v>1321</v>
      </c>
      <c r="G15" s="316">
        <v>1321</v>
      </c>
      <c r="H15" s="316">
        <v>1287</v>
      </c>
      <c r="I15" s="316">
        <v>1267</v>
      </c>
      <c r="J15" s="316">
        <v>1252</v>
      </c>
      <c r="K15" s="674">
        <v>288.305694888179</v>
      </c>
      <c r="L15" s="422"/>
      <c r="M15" s="467"/>
      <c r="N15" s="370"/>
      <c r="AD15" s="1459" t="str">
        <f t="shared" si="1"/>
        <v>Faro</v>
      </c>
      <c r="AE15" s="1463">
        <f t="shared" si="2"/>
        <v>279.034132882883</v>
      </c>
      <c r="AF15" s="1463">
        <f t="shared" si="3"/>
        <v>263.452212149226</v>
      </c>
      <c r="AG15" s="1463">
        <f t="shared" si="4"/>
        <v>126.31213763806301</v>
      </c>
      <c r="AH15" s="1463">
        <f t="shared" si="0"/>
        <v>117.784958535545</v>
      </c>
      <c r="AM15" s="1459" t="str">
        <f t="shared" si="5"/>
        <v>Faro</v>
      </c>
      <c r="AN15" s="1461">
        <f t="shared" si="6"/>
        <v>126.31213763806301</v>
      </c>
      <c r="AO15" s="1461">
        <f t="shared" si="6"/>
        <v>117.784958535545</v>
      </c>
    </row>
    <row r="16" spans="1:41">
      <c r="A16" s="370"/>
      <c r="B16" s="432"/>
      <c r="C16" s="94" t="s">
        <v>73</v>
      </c>
      <c r="D16" s="378"/>
      <c r="E16" s="316">
        <v>2619</v>
      </c>
      <c r="F16" s="316">
        <v>2582</v>
      </c>
      <c r="G16" s="316">
        <v>2582</v>
      </c>
      <c r="H16" s="316">
        <v>2580</v>
      </c>
      <c r="I16" s="316">
        <v>2650</v>
      </c>
      <c r="J16" s="316">
        <v>2665</v>
      </c>
      <c r="K16" s="674">
        <v>279.034132882883</v>
      </c>
      <c r="L16" s="422"/>
      <c r="M16" s="467"/>
      <c r="N16" s="370"/>
      <c r="AD16" s="1459" t="str">
        <f t="shared" si="1"/>
        <v>Guarda</v>
      </c>
      <c r="AE16" s="1463">
        <f t="shared" si="2"/>
        <v>273.74185215272098</v>
      </c>
      <c r="AF16" s="1463">
        <f t="shared" si="3"/>
        <v>263.452212149226</v>
      </c>
      <c r="AG16" s="1463">
        <f t="shared" si="4"/>
        <v>119.030808901448</v>
      </c>
      <c r="AH16" s="1463">
        <f t="shared" si="0"/>
        <v>117.784958535545</v>
      </c>
      <c r="AM16" s="1459" t="str">
        <f t="shared" si="5"/>
        <v>Guarda</v>
      </c>
      <c r="AN16" s="1461">
        <f t="shared" si="6"/>
        <v>119.030808901448</v>
      </c>
      <c r="AO16" s="1461">
        <f t="shared" si="6"/>
        <v>117.784958535545</v>
      </c>
    </row>
    <row r="17" spans="1:41">
      <c r="A17" s="370"/>
      <c r="B17" s="432"/>
      <c r="C17" s="94" t="s">
        <v>75</v>
      </c>
      <c r="D17" s="378"/>
      <c r="E17" s="316">
        <v>1279</v>
      </c>
      <c r="F17" s="316">
        <v>1232</v>
      </c>
      <c r="G17" s="316">
        <v>1232</v>
      </c>
      <c r="H17" s="316">
        <v>1263</v>
      </c>
      <c r="I17" s="316">
        <v>1232</v>
      </c>
      <c r="J17" s="316">
        <v>1231</v>
      </c>
      <c r="K17" s="674">
        <v>273.74185215272098</v>
      </c>
      <c r="L17" s="422"/>
      <c r="M17" s="467"/>
      <c r="N17" s="370"/>
      <c r="AD17" s="1459" t="str">
        <f t="shared" si="1"/>
        <v>Leiria</v>
      </c>
      <c r="AE17" s="1463">
        <f t="shared" si="2"/>
        <v>255.67332805907199</v>
      </c>
      <c r="AF17" s="1463">
        <f t="shared" si="3"/>
        <v>263.452212149226</v>
      </c>
      <c r="AG17" s="1463">
        <f t="shared" si="4"/>
        <v>125.19541064049599</v>
      </c>
      <c r="AH17" s="1463">
        <f t="shared" si="0"/>
        <v>117.784958535545</v>
      </c>
      <c r="AM17" s="1459" t="str">
        <f t="shared" si="5"/>
        <v>Leiria</v>
      </c>
      <c r="AN17" s="1461">
        <f t="shared" si="6"/>
        <v>125.19541064049599</v>
      </c>
      <c r="AO17" s="1461">
        <f t="shared" si="6"/>
        <v>117.784958535545</v>
      </c>
    </row>
    <row r="18" spans="1:41">
      <c r="A18" s="370"/>
      <c r="B18" s="432"/>
      <c r="C18" s="94" t="s">
        <v>59</v>
      </c>
      <c r="D18" s="378"/>
      <c r="E18" s="316">
        <v>1988</v>
      </c>
      <c r="F18" s="316">
        <v>1967</v>
      </c>
      <c r="G18" s="316">
        <v>1914</v>
      </c>
      <c r="H18" s="316">
        <v>1907</v>
      </c>
      <c r="I18" s="316">
        <v>1912</v>
      </c>
      <c r="J18" s="316">
        <v>1900</v>
      </c>
      <c r="K18" s="674">
        <v>255.67332805907199</v>
      </c>
      <c r="L18" s="422"/>
      <c r="M18" s="467"/>
      <c r="N18" s="370"/>
      <c r="AD18" s="1459" t="str">
        <f t="shared" si="1"/>
        <v>Lisboa</v>
      </c>
      <c r="AE18" s="1463">
        <f t="shared" si="2"/>
        <v>267.25100146954799</v>
      </c>
      <c r="AF18" s="1463">
        <f t="shared" si="3"/>
        <v>263.452212149226</v>
      </c>
      <c r="AG18" s="1463">
        <f t="shared" si="4"/>
        <v>119.863362626632</v>
      </c>
      <c r="AH18" s="1463">
        <f t="shared" si="0"/>
        <v>117.784958535545</v>
      </c>
      <c r="AM18" s="1459" t="str">
        <f t="shared" si="5"/>
        <v>Lisboa</v>
      </c>
      <c r="AN18" s="1461">
        <f t="shared" si="6"/>
        <v>119.863362626632</v>
      </c>
      <c r="AO18" s="1461">
        <f t="shared" si="6"/>
        <v>117.784958535545</v>
      </c>
    </row>
    <row r="19" spans="1:41">
      <c r="A19" s="370"/>
      <c r="B19" s="432"/>
      <c r="C19" s="94" t="s">
        <v>58</v>
      </c>
      <c r="D19" s="378"/>
      <c r="E19" s="316">
        <v>18498</v>
      </c>
      <c r="F19" s="316">
        <v>18345</v>
      </c>
      <c r="G19" s="316">
        <v>18329</v>
      </c>
      <c r="H19" s="316">
        <v>18385</v>
      </c>
      <c r="I19" s="316">
        <v>18339</v>
      </c>
      <c r="J19" s="316">
        <v>18379</v>
      </c>
      <c r="K19" s="674">
        <v>267.25100146954799</v>
      </c>
      <c r="L19" s="422"/>
      <c r="M19" s="467"/>
      <c r="N19" s="370"/>
      <c r="AD19" s="1459" t="str">
        <f t="shared" si="1"/>
        <v>Portalegre</v>
      </c>
      <c r="AE19" s="1463">
        <f t="shared" si="2"/>
        <v>313.42782951854798</v>
      </c>
      <c r="AF19" s="1463">
        <f t="shared" si="3"/>
        <v>263.452212149226</v>
      </c>
      <c r="AG19" s="1463">
        <f t="shared" si="4"/>
        <v>119.504381582907</v>
      </c>
      <c r="AH19" s="1463">
        <f t="shared" si="0"/>
        <v>117.784958535545</v>
      </c>
      <c r="AM19" s="1459" t="str">
        <f t="shared" si="5"/>
        <v>Portalegre</v>
      </c>
      <c r="AN19" s="1461">
        <f t="shared" si="6"/>
        <v>119.504381582907</v>
      </c>
      <c r="AO19" s="1461">
        <f t="shared" si="6"/>
        <v>117.784958535545</v>
      </c>
    </row>
    <row r="20" spans="1:41">
      <c r="A20" s="370"/>
      <c r="B20" s="432"/>
      <c r="C20" s="94" t="s">
        <v>56</v>
      </c>
      <c r="D20" s="378"/>
      <c r="E20" s="316">
        <v>1302</v>
      </c>
      <c r="F20" s="316">
        <v>1259</v>
      </c>
      <c r="G20" s="316">
        <v>1256</v>
      </c>
      <c r="H20" s="316">
        <v>1282</v>
      </c>
      <c r="I20" s="316">
        <v>1279</v>
      </c>
      <c r="J20" s="316">
        <v>1269</v>
      </c>
      <c r="K20" s="674">
        <v>313.42782951854798</v>
      </c>
      <c r="L20" s="422"/>
      <c r="M20" s="467"/>
      <c r="N20" s="370"/>
      <c r="AD20" s="1459" t="str">
        <f t="shared" si="1"/>
        <v>Porto</v>
      </c>
      <c r="AE20" s="1463">
        <f t="shared" si="2"/>
        <v>249.11991409218601</v>
      </c>
      <c r="AF20" s="1463">
        <f t="shared" si="3"/>
        <v>263.452212149226</v>
      </c>
      <c r="AG20" s="1463">
        <f t="shared" si="4"/>
        <v>119.18642722774599</v>
      </c>
      <c r="AH20" s="1463">
        <f t="shared" si="0"/>
        <v>117.784958535545</v>
      </c>
      <c r="AM20" s="1459" t="str">
        <f t="shared" si="5"/>
        <v>Porto</v>
      </c>
      <c r="AN20" s="1461">
        <f t="shared" si="6"/>
        <v>119.18642722774599</v>
      </c>
      <c r="AO20" s="1461">
        <f t="shared" si="6"/>
        <v>117.784958535545</v>
      </c>
    </row>
    <row r="21" spans="1:41">
      <c r="A21" s="370"/>
      <c r="B21" s="432"/>
      <c r="C21" s="94" t="s">
        <v>62</v>
      </c>
      <c r="D21" s="378"/>
      <c r="E21" s="316">
        <v>30772</v>
      </c>
      <c r="F21" s="316">
        <v>30726</v>
      </c>
      <c r="G21" s="316">
        <v>30619</v>
      </c>
      <c r="H21" s="316">
        <v>30468</v>
      </c>
      <c r="I21" s="316">
        <v>30216</v>
      </c>
      <c r="J21" s="316">
        <v>30277</v>
      </c>
      <c r="K21" s="674">
        <v>249.11991409218601</v>
      </c>
      <c r="L21" s="422"/>
      <c r="M21" s="467"/>
      <c r="N21" s="370"/>
      <c r="AD21" s="1459" t="str">
        <f t="shared" si="1"/>
        <v>Santarém</v>
      </c>
      <c r="AE21" s="1463">
        <f t="shared" si="2"/>
        <v>279.55736268174502</v>
      </c>
      <c r="AF21" s="1463">
        <f t="shared" si="3"/>
        <v>263.452212149226</v>
      </c>
      <c r="AG21" s="1463">
        <f t="shared" si="4"/>
        <v>119.136666092943</v>
      </c>
      <c r="AH21" s="1463">
        <f t="shared" si="0"/>
        <v>117.784958535545</v>
      </c>
      <c r="AM21" s="1459" t="str">
        <f t="shared" si="5"/>
        <v>Santarém</v>
      </c>
      <c r="AN21" s="1461">
        <f t="shared" si="6"/>
        <v>119.136666092943</v>
      </c>
      <c r="AO21" s="1461">
        <f t="shared" si="6"/>
        <v>117.784958535545</v>
      </c>
    </row>
    <row r="22" spans="1:41">
      <c r="A22" s="370"/>
      <c r="B22" s="432"/>
      <c r="C22" s="94" t="s">
        <v>78</v>
      </c>
      <c r="D22" s="378"/>
      <c r="E22" s="316">
        <v>2512</v>
      </c>
      <c r="F22" s="316">
        <v>2512</v>
      </c>
      <c r="G22" s="316">
        <v>2512</v>
      </c>
      <c r="H22" s="316">
        <v>2505</v>
      </c>
      <c r="I22" s="316">
        <v>2495</v>
      </c>
      <c r="J22" s="316">
        <v>2478</v>
      </c>
      <c r="K22" s="674">
        <v>279.55736268174502</v>
      </c>
      <c r="L22" s="422"/>
      <c r="M22" s="467"/>
      <c r="N22" s="370"/>
      <c r="AD22" s="1459" t="str">
        <f t="shared" si="1"/>
        <v>Setúbal</v>
      </c>
      <c r="AE22" s="1463">
        <f t="shared" si="2"/>
        <v>281.63048073757</v>
      </c>
      <c r="AF22" s="1463">
        <f t="shared" si="3"/>
        <v>263.452212149226</v>
      </c>
      <c r="AG22" s="1463">
        <f t="shared" si="4"/>
        <v>121.458643851179</v>
      </c>
      <c r="AH22" s="1463">
        <f t="shared" si="0"/>
        <v>117.784958535545</v>
      </c>
      <c r="AM22" s="1459" t="str">
        <f t="shared" si="5"/>
        <v>Setúbal</v>
      </c>
      <c r="AN22" s="1461">
        <f t="shared" si="6"/>
        <v>121.458643851179</v>
      </c>
      <c r="AO22" s="1461">
        <f t="shared" si="6"/>
        <v>117.784958535545</v>
      </c>
    </row>
    <row r="23" spans="1:41">
      <c r="A23" s="370"/>
      <c r="B23" s="432"/>
      <c r="C23" s="94" t="s">
        <v>57</v>
      </c>
      <c r="D23" s="378"/>
      <c r="E23" s="316">
        <v>9180</v>
      </c>
      <c r="F23" s="316">
        <v>9106</v>
      </c>
      <c r="G23" s="316">
        <v>9098</v>
      </c>
      <c r="H23" s="316">
        <v>9102</v>
      </c>
      <c r="I23" s="316">
        <v>9137</v>
      </c>
      <c r="J23" s="316">
        <v>9117</v>
      </c>
      <c r="K23" s="674">
        <v>281.63048073757</v>
      </c>
      <c r="L23" s="422"/>
      <c r="M23" s="467"/>
      <c r="N23" s="370"/>
      <c r="AD23" s="1459" t="str">
        <f t="shared" si="1"/>
        <v>Viana do Castelo</v>
      </c>
      <c r="AE23" s="1463">
        <f t="shared" si="2"/>
        <v>234.703181448332</v>
      </c>
      <c r="AF23" s="1463">
        <f t="shared" si="3"/>
        <v>263.452212149226</v>
      </c>
      <c r="AG23" s="1463">
        <f t="shared" si="4"/>
        <v>129.11826768128901</v>
      </c>
      <c r="AH23" s="1463">
        <f t="shared" si="0"/>
        <v>117.784958535545</v>
      </c>
      <c r="AM23" s="1459" t="str">
        <f t="shared" si="5"/>
        <v>Viana do Castelo</v>
      </c>
      <c r="AN23" s="1461">
        <f t="shared" si="6"/>
        <v>129.11826768128901</v>
      </c>
      <c r="AO23" s="1461">
        <f t="shared" si="6"/>
        <v>117.784958535545</v>
      </c>
    </row>
    <row r="24" spans="1:41">
      <c r="A24" s="370"/>
      <c r="B24" s="432"/>
      <c r="C24" s="94" t="s">
        <v>64</v>
      </c>
      <c r="D24" s="378"/>
      <c r="E24" s="316">
        <v>1191</v>
      </c>
      <c r="F24" s="316">
        <v>1176</v>
      </c>
      <c r="G24" s="316">
        <v>1185</v>
      </c>
      <c r="H24" s="316">
        <v>1192</v>
      </c>
      <c r="I24" s="316">
        <v>1221</v>
      </c>
      <c r="J24" s="316">
        <v>1229</v>
      </c>
      <c r="K24" s="674">
        <v>234.703181448332</v>
      </c>
      <c r="L24" s="422"/>
      <c r="M24" s="467"/>
      <c r="N24" s="370"/>
      <c r="AD24" s="1459" t="str">
        <f t="shared" si="1"/>
        <v>Vila Real</v>
      </c>
      <c r="AE24" s="1463">
        <f t="shared" si="2"/>
        <v>245.95405682985299</v>
      </c>
      <c r="AF24" s="1463">
        <f t="shared" si="3"/>
        <v>263.452212149226</v>
      </c>
      <c r="AG24" s="1463">
        <f t="shared" si="4"/>
        <v>124.684449843804</v>
      </c>
      <c r="AH24" s="1463">
        <f t="shared" si="0"/>
        <v>117.784958535545</v>
      </c>
      <c r="AM24" s="1459" t="str">
        <f t="shared" si="5"/>
        <v>Vila Real</v>
      </c>
      <c r="AN24" s="1461">
        <f t="shared" si="6"/>
        <v>124.684449843804</v>
      </c>
      <c r="AO24" s="1461">
        <f t="shared" si="6"/>
        <v>117.784958535545</v>
      </c>
    </row>
    <row r="25" spans="1:41">
      <c r="A25" s="370"/>
      <c r="B25" s="432"/>
      <c r="C25" s="94" t="s">
        <v>66</v>
      </c>
      <c r="D25" s="378"/>
      <c r="E25" s="316">
        <v>2886</v>
      </c>
      <c r="F25" s="316">
        <v>2908</v>
      </c>
      <c r="G25" s="316">
        <v>2911</v>
      </c>
      <c r="H25" s="316">
        <v>2929</v>
      </c>
      <c r="I25" s="316">
        <v>2939</v>
      </c>
      <c r="J25" s="316">
        <v>2921</v>
      </c>
      <c r="K25" s="674">
        <v>245.95405682985299</v>
      </c>
      <c r="L25" s="422"/>
      <c r="M25" s="467"/>
      <c r="N25" s="370"/>
      <c r="AD25" s="1459" t="str">
        <f t="shared" si="1"/>
        <v>Viseu</v>
      </c>
      <c r="AE25" s="1463">
        <f t="shared" si="2"/>
        <v>261.74889913716203</v>
      </c>
      <c r="AF25" s="1463">
        <f t="shared" si="3"/>
        <v>263.452212149226</v>
      </c>
      <c r="AG25" s="1463">
        <f t="shared" si="4"/>
        <v>123.784726326157</v>
      </c>
      <c r="AH25" s="1463">
        <f t="shared" si="0"/>
        <v>117.784958535545</v>
      </c>
      <c r="AM25" s="1459" t="str">
        <f t="shared" si="5"/>
        <v>Viseu</v>
      </c>
      <c r="AN25" s="1461">
        <f t="shared" si="6"/>
        <v>123.784726326157</v>
      </c>
      <c r="AO25" s="1461">
        <f t="shared" si="6"/>
        <v>117.784958535545</v>
      </c>
    </row>
    <row r="26" spans="1:41">
      <c r="A26" s="370"/>
      <c r="B26" s="432"/>
      <c r="C26" s="94" t="s">
        <v>76</v>
      </c>
      <c r="D26" s="378"/>
      <c r="E26" s="316">
        <v>3585</v>
      </c>
      <c r="F26" s="316">
        <v>3512</v>
      </c>
      <c r="G26" s="316">
        <v>3436</v>
      </c>
      <c r="H26" s="316">
        <v>3420</v>
      </c>
      <c r="I26" s="316">
        <v>3394</v>
      </c>
      <c r="J26" s="316">
        <v>3363</v>
      </c>
      <c r="K26" s="674">
        <v>261.74889913716203</v>
      </c>
      <c r="L26" s="422"/>
      <c r="M26" s="467"/>
      <c r="N26" s="370"/>
      <c r="AD26" s="1459" t="str">
        <f t="shared" si="1"/>
        <v>Açores</v>
      </c>
      <c r="AE26" s="1463">
        <f t="shared" si="2"/>
        <v>281.13238366571699</v>
      </c>
      <c r="AF26" s="1463">
        <f t="shared" si="3"/>
        <v>263.452212149226</v>
      </c>
      <c r="AG26" s="1463">
        <f t="shared" si="4"/>
        <v>85.748498599980707</v>
      </c>
      <c r="AH26" s="1463">
        <f t="shared" si="0"/>
        <v>117.784958535545</v>
      </c>
      <c r="AM26" s="1459" t="str">
        <f t="shared" si="5"/>
        <v>Açores</v>
      </c>
      <c r="AN26" s="1461">
        <f t="shared" si="6"/>
        <v>85.748498599980707</v>
      </c>
      <c r="AO26" s="1461">
        <f t="shared" si="6"/>
        <v>117.784958535545</v>
      </c>
    </row>
    <row r="27" spans="1:41">
      <c r="A27" s="370"/>
      <c r="B27" s="432"/>
      <c r="C27" s="94" t="s">
        <v>129</v>
      </c>
      <c r="D27" s="378"/>
      <c r="E27" s="316">
        <v>6380</v>
      </c>
      <c r="F27" s="316">
        <v>6318</v>
      </c>
      <c r="G27" s="316">
        <v>6336</v>
      </c>
      <c r="H27" s="316">
        <v>6371</v>
      </c>
      <c r="I27" s="316">
        <v>6294</v>
      </c>
      <c r="J27" s="316">
        <v>6324</v>
      </c>
      <c r="K27" s="674">
        <v>281.13238366571699</v>
      </c>
      <c r="L27" s="422"/>
      <c r="M27" s="467"/>
      <c r="N27" s="370"/>
      <c r="AD27" s="1459" t="str">
        <f>+C28</f>
        <v>Madeira</v>
      </c>
      <c r="AE27" s="1463">
        <f>+K28</f>
        <v>254.57278017241401</v>
      </c>
      <c r="AF27" s="1463">
        <f t="shared" si="3"/>
        <v>263.452212149226</v>
      </c>
      <c r="AG27" s="1463">
        <f>+K65</f>
        <v>113.687940327238</v>
      </c>
      <c r="AH27" s="1463">
        <f t="shared" si="0"/>
        <v>117.784958535545</v>
      </c>
      <c r="AM27" s="1459" t="str">
        <f t="shared" si="5"/>
        <v>Madeira</v>
      </c>
      <c r="AN27" s="1461">
        <f t="shared" si="6"/>
        <v>113.687940327238</v>
      </c>
      <c r="AO27" s="1461">
        <f t="shared" si="6"/>
        <v>117.784958535545</v>
      </c>
    </row>
    <row r="28" spans="1:41">
      <c r="A28" s="370"/>
      <c r="B28" s="432"/>
      <c r="C28" s="94" t="s">
        <v>130</v>
      </c>
      <c r="D28" s="378"/>
      <c r="E28" s="316">
        <v>2155</v>
      </c>
      <c r="F28" s="316">
        <v>2201</v>
      </c>
      <c r="G28" s="316">
        <v>2201</v>
      </c>
      <c r="H28" s="316">
        <v>2254</v>
      </c>
      <c r="I28" s="316">
        <v>2273</v>
      </c>
      <c r="J28" s="316">
        <v>2329</v>
      </c>
      <c r="K28" s="674">
        <v>254.57278017241401</v>
      </c>
      <c r="L28" s="422"/>
      <c r="M28" s="467"/>
      <c r="N28" s="370"/>
      <c r="AD28" s="1459"/>
      <c r="AE28" s="1463"/>
      <c r="AG28" s="1463"/>
    </row>
    <row r="29" spans="1:41" ht="3.75" customHeight="1">
      <c r="A29" s="370"/>
      <c r="B29" s="432"/>
      <c r="C29" s="94"/>
      <c r="D29" s="378"/>
      <c r="E29" s="316"/>
      <c r="F29" s="316"/>
      <c r="G29" s="316"/>
      <c r="H29" s="316"/>
      <c r="I29" s="316"/>
      <c r="J29" s="316"/>
      <c r="K29" s="317"/>
      <c r="L29" s="422"/>
      <c r="M29" s="467"/>
      <c r="N29" s="370"/>
      <c r="AD29" s="1459"/>
      <c r="AE29" s="1463"/>
      <c r="AG29" s="1463"/>
    </row>
    <row r="30" spans="1:41" ht="15.75" customHeight="1">
      <c r="A30" s="370"/>
      <c r="B30" s="432"/>
      <c r="C30" s="660"/>
      <c r="D30" s="689" t="s">
        <v>371</v>
      </c>
      <c r="E30" s="660"/>
      <c r="F30" s="660"/>
      <c r="G30" s="1737" t="s">
        <v>622</v>
      </c>
      <c r="H30" s="1737"/>
      <c r="I30" s="1737"/>
      <c r="J30" s="1737"/>
      <c r="K30" s="662"/>
      <c r="L30" s="662"/>
      <c r="M30" s="663"/>
      <c r="N30" s="370"/>
      <c r="AD30" s="1459"/>
      <c r="AE30" s="1463"/>
      <c r="AG30" s="1463"/>
    </row>
    <row r="31" spans="1:41">
      <c r="A31" s="370"/>
      <c r="B31" s="659"/>
      <c r="C31" s="660"/>
      <c r="D31" s="660"/>
      <c r="E31" s="660"/>
      <c r="F31" s="660"/>
      <c r="G31" s="660"/>
      <c r="H31" s="660"/>
      <c r="I31" s="661"/>
      <c r="J31" s="661"/>
      <c r="K31" s="662"/>
      <c r="L31" s="662"/>
      <c r="M31" s="663"/>
      <c r="N31" s="370"/>
    </row>
    <row r="32" spans="1:41" ht="12" customHeight="1">
      <c r="A32" s="370"/>
      <c r="B32" s="432"/>
      <c r="C32" s="660"/>
      <c r="D32" s="660"/>
      <c r="E32" s="660"/>
      <c r="F32" s="660"/>
      <c r="G32" s="660"/>
      <c r="H32" s="660"/>
      <c r="I32" s="661"/>
      <c r="J32" s="661"/>
      <c r="K32" s="662"/>
      <c r="L32" s="662"/>
      <c r="M32" s="663"/>
      <c r="N32" s="370"/>
    </row>
    <row r="33" spans="1:41" ht="12" customHeight="1">
      <c r="A33" s="370"/>
      <c r="B33" s="432"/>
      <c r="C33" s="660"/>
      <c r="D33" s="660"/>
      <c r="E33" s="660"/>
      <c r="F33" s="660"/>
      <c r="G33" s="660"/>
      <c r="H33" s="660"/>
      <c r="I33" s="661"/>
      <c r="J33" s="661"/>
      <c r="K33" s="662"/>
      <c r="L33" s="662"/>
      <c r="M33" s="663"/>
      <c r="N33" s="370"/>
    </row>
    <row r="34" spans="1:41" ht="12" customHeight="1">
      <c r="A34" s="370"/>
      <c r="B34" s="432"/>
      <c r="C34" s="660"/>
      <c r="D34" s="660"/>
      <c r="E34" s="660"/>
      <c r="F34" s="660"/>
      <c r="G34" s="660"/>
      <c r="H34" s="660"/>
      <c r="I34" s="661"/>
      <c r="J34" s="661"/>
      <c r="K34" s="662"/>
      <c r="L34" s="662"/>
      <c r="M34" s="663"/>
      <c r="N34" s="370"/>
    </row>
    <row r="35" spans="1:41" ht="12" customHeight="1">
      <c r="A35" s="370"/>
      <c r="B35" s="432"/>
      <c r="C35" s="660"/>
      <c r="D35" s="660"/>
      <c r="E35" s="660"/>
      <c r="F35" s="660"/>
      <c r="G35" s="660"/>
      <c r="H35" s="660"/>
      <c r="I35" s="661"/>
      <c r="J35" s="661"/>
      <c r="K35" s="662"/>
      <c r="L35" s="662"/>
      <c r="M35" s="663"/>
      <c r="N35" s="370"/>
    </row>
    <row r="36" spans="1:41" ht="27" customHeight="1">
      <c r="A36" s="370"/>
      <c r="B36" s="432"/>
      <c r="C36" s="660"/>
      <c r="D36" s="660"/>
      <c r="E36" s="660"/>
      <c r="F36" s="660"/>
      <c r="G36" s="660"/>
      <c r="H36" s="660"/>
      <c r="I36" s="661"/>
      <c r="J36" s="661"/>
      <c r="K36" s="662"/>
      <c r="L36" s="662"/>
      <c r="M36" s="663"/>
      <c r="N36" s="370"/>
    </row>
    <row r="37" spans="1:41" ht="12" customHeight="1">
      <c r="A37" s="370"/>
      <c r="B37" s="432"/>
      <c r="C37" s="660"/>
      <c r="D37" s="660"/>
      <c r="E37" s="660"/>
      <c r="F37" s="660"/>
      <c r="G37" s="660"/>
      <c r="H37" s="660"/>
      <c r="I37" s="661"/>
      <c r="J37" s="661"/>
      <c r="K37" s="662"/>
      <c r="L37" s="662"/>
      <c r="M37" s="663"/>
      <c r="N37" s="370"/>
    </row>
    <row r="38" spans="1:41" ht="12" customHeight="1">
      <c r="A38" s="370"/>
      <c r="B38" s="432"/>
      <c r="C38" s="660"/>
      <c r="D38" s="660"/>
      <c r="E38" s="660"/>
      <c r="F38" s="660"/>
      <c r="G38" s="660"/>
      <c r="H38" s="660"/>
      <c r="I38" s="661"/>
      <c r="J38" s="661"/>
      <c r="K38" s="662"/>
      <c r="L38" s="662"/>
      <c r="M38" s="663"/>
      <c r="N38" s="370"/>
    </row>
    <row r="39" spans="1:41" ht="12" customHeight="1">
      <c r="A39" s="370"/>
      <c r="B39" s="432"/>
      <c r="C39" s="664"/>
      <c r="D39" s="664"/>
      <c r="E39" s="664"/>
      <c r="F39" s="664"/>
      <c r="G39" s="664"/>
      <c r="H39" s="664"/>
      <c r="I39" s="664"/>
      <c r="J39" s="664"/>
      <c r="K39" s="665"/>
      <c r="L39" s="666"/>
      <c r="M39" s="667"/>
      <c r="N39" s="370"/>
    </row>
    <row r="40" spans="1:41" ht="3" customHeight="1" thickBot="1">
      <c r="A40" s="370"/>
      <c r="B40" s="432"/>
      <c r="C40" s="422"/>
      <c r="D40" s="422"/>
      <c r="E40" s="422"/>
      <c r="F40" s="422"/>
      <c r="G40" s="422"/>
      <c r="H40" s="422"/>
      <c r="I40" s="422"/>
      <c r="J40" s="422"/>
      <c r="K40" s="629"/>
      <c r="L40" s="435"/>
      <c r="M40" s="486"/>
      <c r="N40" s="370"/>
    </row>
    <row r="41" spans="1:41" ht="13.5" customHeight="1" thickBot="1">
      <c r="A41" s="370"/>
      <c r="B41" s="432"/>
      <c r="C41" s="1727" t="s">
        <v>298</v>
      </c>
      <c r="D41" s="1728"/>
      <c r="E41" s="1728"/>
      <c r="F41" s="1728"/>
      <c r="G41" s="1728"/>
      <c r="H41" s="1728"/>
      <c r="I41" s="1728"/>
      <c r="J41" s="1728"/>
      <c r="K41" s="1728"/>
      <c r="L41" s="1729"/>
      <c r="M41" s="486"/>
      <c r="N41" s="370"/>
    </row>
    <row r="42" spans="1:41" s="370" customFormat="1" ht="6.75" customHeight="1">
      <c r="B42" s="432"/>
      <c r="C42" s="1607" t="s">
        <v>132</v>
      </c>
      <c r="D42" s="1607"/>
      <c r="E42" s="630"/>
      <c r="F42" s="630"/>
      <c r="G42" s="630"/>
      <c r="H42" s="630"/>
      <c r="I42" s="630"/>
      <c r="J42" s="630"/>
      <c r="K42" s="631"/>
      <c r="L42" s="631"/>
      <c r="M42" s="486"/>
      <c r="O42" s="1458"/>
      <c r="P42" s="1458"/>
      <c r="Q42" s="1458"/>
      <c r="R42" s="1458"/>
      <c r="S42" s="1458"/>
      <c r="T42" s="1458"/>
      <c r="U42" s="1458"/>
      <c r="V42" s="1458"/>
      <c r="W42" s="1458"/>
      <c r="X42" s="1458"/>
      <c r="Y42" s="1458"/>
      <c r="Z42" s="1458"/>
      <c r="AA42" s="1458"/>
      <c r="AB42" s="1458"/>
      <c r="AC42" s="1458"/>
      <c r="AD42" s="1458"/>
      <c r="AE42" s="1458"/>
      <c r="AF42" s="1458"/>
      <c r="AG42" s="1458"/>
      <c r="AH42" s="1458"/>
      <c r="AI42" s="1458"/>
      <c r="AJ42" s="1458"/>
      <c r="AK42" s="1458"/>
      <c r="AL42" s="1458"/>
      <c r="AM42" s="1458"/>
      <c r="AN42" s="1458"/>
      <c r="AO42" s="1458"/>
    </row>
    <row r="43" spans="1:41" ht="10.5" customHeight="1">
      <c r="A43" s="370"/>
      <c r="B43" s="432"/>
      <c r="C43" s="1607"/>
      <c r="D43" s="1607"/>
      <c r="E43" s="1732">
        <v>2018</v>
      </c>
      <c r="F43" s="1732"/>
      <c r="G43" s="1732"/>
      <c r="H43" s="1732"/>
      <c r="I43" s="1733">
        <v>2019</v>
      </c>
      <c r="J43" s="1732"/>
      <c r="K43" s="1735" t="s">
        <v>654</v>
      </c>
      <c r="L43" s="388"/>
      <c r="M43" s="380"/>
      <c r="N43" s="370"/>
    </row>
    <row r="44" spans="1:41" ht="15" customHeight="1">
      <c r="A44" s="370"/>
      <c r="B44" s="432"/>
      <c r="C44" s="385"/>
      <c r="D44" s="385"/>
      <c r="E44" s="672" t="s">
        <v>96</v>
      </c>
      <c r="F44" s="672" t="s">
        <v>95</v>
      </c>
      <c r="G44" s="672" t="s">
        <v>94</v>
      </c>
      <c r="H44" s="672" t="s">
        <v>93</v>
      </c>
      <c r="I44" s="672" t="s">
        <v>92</v>
      </c>
      <c r="J44" s="672" t="s">
        <v>103</v>
      </c>
      <c r="K44" s="1736" t="e">
        <v>#REF!</v>
      </c>
      <c r="L44" s="388"/>
      <c r="M44" s="486"/>
      <c r="N44" s="370"/>
    </row>
    <row r="45" spans="1:41" s="393" customFormat="1" ht="13.5" customHeight="1">
      <c r="A45" s="390"/>
      <c r="B45" s="632"/>
      <c r="C45" s="621" t="s">
        <v>67</v>
      </c>
      <c r="D45" s="455"/>
      <c r="E45" s="349">
        <v>220331</v>
      </c>
      <c r="F45" s="349">
        <v>218487</v>
      </c>
      <c r="G45" s="349">
        <v>218267</v>
      </c>
      <c r="H45" s="349">
        <v>218613</v>
      </c>
      <c r="I45" s="349">
        <v>218501</v>
      </c>
      <c r="J45" s="349">
        <v>219367</v>
      </c>
      <c r="K45" s="690">
        <v>117.784958535545</v>
      </c>
      <c r="L45" s="319"/>
      <c r="M45" s="633"/>
      <c r="N45" s="390"/>
      <c r="O45" s="1461">
        <f>+(J45/I45-1)*100</f>
        <v>0.39633685887021652</v>
      </c>
      <c r="P45" s="1462"/>
      <c r="Q45" s="1461">
        <f>+(J45/E45-1)*100</f>
        <v>-0.43752354412225358</v>
      </c>
      <c r="R45" s="1461"/>
      <c r="S45" s="1458"/>
      <c r="T45" s="1458"/>
      <c r="U45" s="1458"/>
      <c r="V45" s="1458"/>
      <c r="W45" s="1458"/>
      <c r="X45" s="1458"/>
      <c r="Y45" s="1458"/>
      <c r="Z45" s="1458"/>
      <c r="AA45" s="1458"/>
      <c r="AB45" s="1458"/>
      <c r="AC45" s="1458"/>
      <c r="AD45" s="1458"/>
      <c r="AE45" s="1458"/>
      <c r="AF45" s="1458"/>
      <c r="AG45" s="1458"/>
      <c r="AH45" s="1458"/>
      <c r="AI45" s="1458"/>
      <c r="AJ45" s="1458"/>
      <c r="AK45" s="1458"/>
      <c r="AL45" s="1458"/>
      <c r="AM45" s="1458"/>
      <c r="AN45" s="1458"/>
      <c r="AO45" s="1458"/>
    </row>
    <row r="46" spans="1:41" ht="15" customHeight="1">
      <c r="A46" s="370"/>
      <c r="B46" s="432"/>
      <c r="C46" s="94" t="s">
        <v>61</v>
      </c>
      <c r="D46" s="378"/>
      <c r="E46" s="316">
        <v>10237</v>
      </c>
      <c r="F46" s="316">
        <v>10097</v>
      </c>
      <c r="G46" s="316">
        <v>9998</v>
      </c>
      <c r="H46" s="316">
        <v>9915</v>
      </c>
      <c r="I46" s="316">
        <v>10003</v>
      </c>
      <c r="J46" s="316">
        <v>10055</v>
      </c>
      <c r="K46" s="675">
        <v>126.48273707109701</v>
      </c>
      <c r="L46" s="319"/>
      <c r="M46" s="486"/>
      <c r="N46" s="370"/>
    </row>
    <row r="47" spans="1:41" ht="11.65" customHeight="1">
      <c r="A47" s="370"/>
      <c r="B47" s="432"/>
      <c r="C47" s="94" t="s">
        <v>54</v>
      </c>
      <c r="D47" s="378"/>
      <c r="E47" s="316">
        <v>4632</v>
      </c>
      <c r="F47" s="316">
        <v>4584</v>
      </c>
      <c r="G47" s="316">
        <v>4633</v>
      </c>
      <c r="H47" s="316">
        <v>4666</v>
      </c>
      <c r="I47" s="316">
        <v>4721</v>
      </c>
      <c r="J47" s="316">
        <v>4767</v>
      </c>
      <c r="K47" s="675">
        <v>118.85517654346501</v>
      </c>
      <c r="L47" s="319"/>
      <c r="M47" s="486"/>
      <c r="N47" s="370"/>
    </row>
    <row r="48" spans="1:41" ht="11.65" customHeight="1">
      <c r="A48" s="370"/>
      <c r="B48" s="432"/>
      <c r="C48" s="94" t="s">
        <v>63</v>
      </c>
      <c r="D48" s="378"/>
      <c r="E48" s="316">
        <v>6649</v>
      </c>
      <c r="F48" s="316">
        <v>6666</v>
      </c>
      <c r="G48" s="316">
        <v>6669</v>
      </c>
      <c r="H48" s="316">
        <v>6661</v>
      </c>
      <c r="I48" s="316">
        <v>6660</v>
      </c>
      <c r="J48" s="316">
        <v>6701</v>
      </c>
      <c r="K48" s="675">
        <v>124.520198383542</v>
      </c>
      <c r="L48" s="319"/>
      <c r="M48" s="486"/>
      <c r="N48" s="370"/>
    </row>
    <row r="49" spans="1:16" ht="11.65" customHeight="1">
      <c r="A49" s="370"/>
      <c r="B49" s="432"/>
      <c r="C49" s="94" t="s">
        <v>65</v>
      </c>
      <c r="D49" s="378"/>
      <c r="E49" s="316">
        <v>2343</v>
      </c>
      <c r="F49" s="316">
        <v>2339</v>
      </c>
      <c r="G49" s="316">
        <v>2402</v>
      </c>
      <c r="H49" s="316">
        <v>2397</v>
      </c>
      <c r="I49" s="316">
        <v>2355</v>
      </c>
      <c r="J49" s="316">
        <v>2306</v>
      </c>
      <c r="K49" s="675">
        <v>122.936136363636</v>
      </c>
      <c r="L49" s="634"/>
      <c r="M49" s="370"/>
      <c r="N49" s="370"/>
    </row>
    <row r="50" spans="1:16" ht="11.65" customHeight="1">
      <c r="A50" s="370"/>
      <c r="B50" s="432"/>
      <c r="C50" s="94" t="s">
        <v>74</v>
      </c>
      <c r="D50" s="378"/>
      <c r="E50" s="316">
        <v>3498</v>
      </c>
      <c r="F50" s="316">
        <v>3428</v>
      </c>
      <c r="G50" s="316">
        <v>3448</v>
      </c>
      <c r="H50" s="316">
        <v>3497</v>
      </c>
      <c r="I50" s="316">
        <v>3465</v>
      </c>
      <c r="J50" s="316">
        <v>3477</v>
      </c>
      <c r="K50" s="675">
        <v>120.86659574468101</v>
      </c>
      <c r="L50" s="634"/>
      <c r="M50" s="370"/>
      <c r="N50" s="370"/>
    </row>
    <row r="51" spans="1:16" ht="11.65" customHeight="1">
      <c r="A51" s="370"/>
      <c r="B51" s="432"/>
      <c r="C51" s="94" t="s">
        <v>60</v>
      </c>
      <c r="D51" s="378"/>
      <c r="E51" s="316">
        <v>6250</v>
      </c>
      <c r="F51" s="316">
        <v>6125</v>
      </c>
      <c r="G51" s="316">
        <v>6082</v>
      </c>
      <c r="H51" s="316">
        <v>6101</v>
      </c>
      <c r="I51" s="316">
        <v>6023</v>
      </c>
      <c r="J51" s="316">
        <v>5997</v>
      </c>
      <c r="K51" s="675">
        <v>131.46622405271799</v>
      </c>
      <c r="L51" s="634"/>
      <c r="M51" s="370"/>
      <c r="N51" s="370"/>
    </row>
    <row r="52" spans="1:16" ht="11.65" customHeight="1">
      <c r="A52" s="370"/>
      <c r="B52" s="432"/>
      <c r="C52" s="94" t="s">
        <v>55</v>
      </c>
      <c r="D52" s="378"/>
      <c r="E52" s="316">
        <v>3234</v>
      </c>
      <c r="F52" s="316">
        <v>3181</v>
      </c>
      <c r="G52" s="316">
        <v>3173</v>
      </c>
      <c r="H52" s="316">
        <v>3125</v>
      </c>
      <c r="I52" s="316">
        <v>3128</v>
      </c>
      <c r="J52" s="316">
        <v>3103</v>
      </c>
      <c r="K52" s="675">
        <v>113.011499686913</v>
      </c>
      <c r="L52" s="634"/>
      <c r="M52" s="370"/>
      <c r="N52" s="370"/>
    </row>
    <row r="53" spans="1:16" ht="11.65" customHeight="1">
      <c r="A53" s="370"/>
      <c r="B53" s="432"/>
      <c r="C53" s="94" t="s">
        <v>73</v>
      </c>
      <c r="D53" s="378"/>
      <c r="E53" s="316">
        <v>5358</v>
      </c>
      <c r="F53" s="316">
        <v>5332</v>
      </c>
      <c r="G53" s="316">
        <v>5376</v>
      </c>
      <c r="H53" s="316">
        <v>5473</v>
      </c>
      <c r="I53" s="316">
        <v>5596</v>
      </c>
      <c r="J53" s="316">
        <v>5722</v>
      </c>
      <c r="K53" s="675">
        <v>126.31213763806301</v>
      </c>
      <c r="L53" s="634"/>
      <c r="M53" s="370"/>
      <c r="N53" s="370"/>
    </row>
    <row r="54" spans="1:16" ht="11.65" customHeight="1">
      <c r="A54" s="370"/>
      <c r="B54" s="432"/>
      <c r="C54" s="94" t="s">
        <v>75</v>
      </c>
      <c r="D54" s="378"/>
      <c r="E54" s="316">
        <v>2831</v>
      </c>
      <c r="F54" s="316">
        <v>2676</v>
      </c>
      <c r="G54" s="316">
        <v>2721</v>
      </c>
      <c r="H54" s="316">
        <v>2792</v>
      </c>
      <c r="I54" s="316">
        <v>2739</v>
      </c>
      <c r="J54" s="316">
        <v>2763</v>
      </c>
      <c r="K54" s="675">
        <v>119.030808901448</v>
      </c>
      <c r="L54" s="634"/>
      <c r="M54" s="370"/>
      <c r="N54" s="370"/>
    </row>
    <row r="55" spans="1:16" ht="11.65" customHeight="1">
      <c r="A55" s="370"/>
      <c r="B55" s="432"/>
      <c r="C55" s="94" t="s">
        <v>59</v>
      </c>
      <c r="D55" s="378"/>
      <c r="E55" s="316">
        <v>3897</v>
      </c>
      <c r="F55" s="316">
        <v>3858</v>
      </c>
      <c r="G55" s="316">
        <v>3815</v>
      </c>
      <c r="H55" s="316">
        <v>3826</v>
      </c>
      <c r="I55" s="316">
        <v>3810</v>
      </c>
      <c r="J55" s="316">
        <v>3801</v>
      </c>
      <c r="K55" s="675">
        <v>125.19541064049599</v>
      </c>
      <c r="L55" s="634"/>
      <c r="M55" s="370"/>
      <c r="N55" s="370"/>
    </row>
    <row r="56" spans="1:16" ht="11.65" customHeight="1">
      <c r="A56" s="370"/>
      <c r="B56" s="432"/>
      <c r="C56" s="94" t="s">
        <v>58</v>
      </c>
      <c r="D56" s="378"/>
      <c r="E56" s="316">
        <v>40379</v>
      </c>
      <c r="F56" s="316">
        <v>39937</v>
      </c>
      <c r="G56" s="316">
        <v>40008</v>
      </c>
      <c r="H56" s="316">
        <v>40224</v>
      </c>
      <c r="I56" s="316">
        <v>40191</v>
      </c>
      <c r="J56" s="316">
        <v>40459</v>
      </c>
      <c r="K56" s="675">
        <v>119.863362626632</v>
      </c>
      <c r="L56" s="634"/>
      <c r="M56" s="370"/>
      <c r="N56" s="370"/>
    </row>
    <row r="57" spans="1:16" ht="11.65" customHeight="1">
      <c r="A57" s="370"/>
      <c r="B57" s="432"/>
      <c r="C57" s="94" t="s">
        <v>56</v>
      </c>
      <c r="D57" s="378"/>
      <c r="E57" s="316">
        <v>3257</v>
      </c>
      <c r="F57" s="316">
        <v>3057</v>
      </c>
      <c r="G57" s="316">
        <v>3174</v>
      </c>
      <c r="H57" s="316">
        <v>3227</v>
      </c>
      <c r="I57" s="316">
        <v>3252</v>
      </c>
      <c r="J57" s="316">
        <v>3238</v>
      </c>
      <c r="K57" s="675">
        <v>119.504381582907</v>
      </c>
      <c r="L57" s="634"/>
      <c r="M57" s="370"/>
      <c r="N57" s="370"/>
    </row>
    <row r="58" spans="1:16" ht="11.65" customHeight="1">
      <c r="A58" s="370"/>
      <c r="B58" s="432"/>
      <c r="C58" s="94" t="s">
        <v>62</v>
      </c>
      <c r="D58" s="378"/>
      <c r="E58" s="316">
        <v>63886</v>
      </c>
      <c r="F58" s="316">
        <v>63664</v>
      </c>
      <c r="G58" s="316">
        <v>63315</v>
      </c>
      <c r="H58" s="316">
        <v>62959</v>
      </c>
      <c r="I58" s="316">
        <v>62610</v>
      </c>
      <c r="J58" s="316">
        <v>62800</v>
      </c>
      <c r="K58" s="675">
        <v>119.18642722774599</v>
      </c>
      <c r="L58" s="634"/>
      <c r="M58" s="370"/>
      <c r="N58" s="370"/>
    </row>
    <row r="59" spans="1:16" ht="11.65" customHeight="1">
      <c r="A59" s="370"/>
      <c r="B59" s="432"/>
      <c r="C59" s="94" t="s">
        <v>78</v>
      </c>
      <c r="D59" s="378"/>
      <c r="E59" s="316">
        <v>5647</v>
      </c>
      <c r="F59" s="316">
        <v>5662</v>
      </c>
      <c r="G59" s="316">
        <v>5594</v>
      </c>
      <c r="H59" s="316">
        <v>5694</v>
      </c>
      <c r="I59" s="316">
        <v>5717</v>
      </c>
      <c r="J59" s="316">
        <v>5660</v>
      </c>
      <c r="K59" s="675">
        <v>119.136666092943</v>
      </c>
      <c r="L59" s="634"/>
      <c r="M59" s="370"/>
      <c r="N59" s="370"/>
    </row>
    <row r="60" spans="1:16" ht="11.65" customHeight="1">
      <c r="A60" s="370"/>
      <c r="B60" s="432"/>
      <c r="C60" s="94" t="s">
        <v>57</v>
      </c>
      <c r="D60" s="378"/>
      <c r="E60" s="316">
        <v>20450</v>
      </c>
      <c r="F60" s="316">
        <v>20443</v>
      </c>
      <c r="G60" s="316">
        <v>20401</v>
      </c>
      <c r="H60" s="316">
        <v>20439</v>
      </c>
      <c r="I60" s="316">
        <v>20567</v>
      </c>
      <c r="J60" s="316">
        <v>20624</v>
      </c>
      <c r="K60" s="675">
        <v>121.458643851179</v>
      </c>
      <c r="L60" s="634"/>
      <c r="M60" s="370"/>
      <c r="N60" s="370"/>
    </row>
    <row r="61" spans="1:16" ht="11.65" customHeight="1">
      <c r="A61" s="370"/>
      <c r="B61" s="432"/>
      <c r="C61" s="94" t="s">
        <v>64</v>
      </c>
      <c r="D61" s="378"/>
      <c r="E61" s="316">
        <v>2117</v>
      </c>
      <c r="F61" s="316">
        <v>2083</v>
      </c>
      <c r="G61" s="316">
        <v>2106</v>
      </c>
      <c r="H61" s="316">
        <v>2116</v>
      </c>
      <c r="I61" s="316">
        <v>2179</v>
      </c>
      <c r="J61" s="316">
        <v>2208</v>
      </c>
      <c r="K61" s="675">
        <v>129.11826768128901</v>
      </c>
      <c r="L61" s="634"/>
      <c r="M61" s="370"/>
      <c r="N61" s="370"/>
    </row>
    <row r="62" spans="1:16" ht="11.65" customHeight="1">
      <c r="A62" s="370"/>
      <c r="B62" s="432"/>
      <c r="C62" s="94" t="s">
        <v>66</v>
      </c>
      <c r="D62" s="378"/>
      <c r="E62" s="316">
        <v>5587</v>
      </c>
      <c r="F62" s="316">
        <v>5619</v>
      </c>
      <c r="G62" s="316">
        <v>5584</v>
      </c>
      <c r="H62" s="316">
        <v>5648</v>
      </c>
      <c r="I62" s="316">
        <v>5695</v>
      </c>
      <c r="J62" s="316">
        <v>5669</v>
      </c>
      <c r="K62" s="675">
        <v>124.684449843804</v>
      </c>
      <c r="L62" s="634"/>
      <c r="M62" s="370"/>
      <c r="N62" s="370"/>
      <c r="P62" s="1465">
        <f>71424/J45*100</f>
        <v>32.559136059662578</v>
      </c>
    </row>
    <row r="63" spans="1:16" ht="11.65" customHeight="1">
      <c r="A63" s="370"/>
      <c r="B63" s="432"/>
      <c r="C63" s="94" t="s">
        <v>76</v>
      </c>
      <c r="D63" s="378"/>
      <c r="E63" s="316">
        <v>7500</v>
      </c>
      <c r="F63" s="316">
        <v>7349</v>
      </c>
      <c r="G63" s="316">
        <v>7199</v>
      </c>
      <c r="H63" s="316">
        <v>7182</v>
      </c>
      <c r="I63" s="316">
        <v>7108</v>
      </c>
      <c r="J63" s="316">
        <v>7065</v>
      </c>
      <c r="K63" s="675">
        <v>123.784726326157</v>
      </c>
      <c r="L63" s="634"/>
      <c r="M63" s="370"/>
      <c r="N63" s="370"/>
    </row>
    <row r="64" spans="1:16" ht="11.25" customHeight="1">
      <c r="A64" s="370"/>
      <c r="B64" s="432"/>
      <c r="C64" s="94" t="s">
        <v>129</v>
      </c>
      <c r="D64" s="378"/>
      <c r="E64" s="316">
        <v>17814</v>
      </c>
      <c r="F64" s="316">
        <v>17592</v>
      </c>
      <c r="G64" s="316">
        <v>17715</v>
      </c>
      <c r="H64" s="316">
        <v>17746</v>
      </c>
      <c r="I64" s="316">
        <v>17631</v>
      </c>
      <c r="J64" s="316">
        <v>17796</v>
      </c>
      <c r="K64" s="675">
        <v>85.748498599980707</v>
      </c>
      <c r="L64" s="634"/>
      <c r="M64" s="370"/>
      <c r="N64" s="370"/>
    </row>
    <row r="65" spans="1:41" ht="11.65" customHeight="1">
      <c r="A65" s="370"/>
      <c r="B65" s="432"/>
      <c r="C65" s="94" t="s">
        <v>130</v>
      </c>
      <c r="D65" s="378"/>
      <c r="E65" s="316">
        <v>4768</v>
      </c>
      <c r="F65" s="316">
        <v>4803</v>
      </c>
      <c r="G65" s="316">
        <v>4860</v>
      </c>
      <c r="H65" s="316">
        <v>4925</v>
      </c>
      <c r="I65" s="316">
        <v>5051</v>
      </c>
      <c r="J65" s="316">
        <v>5160</v>
      </c>
      <c r="K65" s="675">
        <v>113.687940327238</v>
      </c>
      <c r="L65" s="634"/>
      <c r="M65" s="370"/>
      <c r="N65" s="370"/>
    </row>
    <row r="66" spans="1:41" s="637" customFormat="1" ht="7.5" customHeight="1">
      <c r="A66" s="635"/>
      <c r="B66" s="636"/>
      <c r="C66" s="1738" t="str">
        <f>CONCATENATE("notas: dados sujeitos a atualizações"".")</f>
        <v>notas: dados sujeitos a atualizações".</v>
      </c>
      <c r="D66" s="1738"/>
      <c r="E66" s="1738"/>
      <c r="F66" s="1738"/>
      <c r="G66" s="1738"/>
      <c r="H66" s="1738"/>
      <c r="I66" s="1738"/>
      <c r="J66" s="1738"/>
      <c r="K66" s="1738"/>
      <c r="L66" s="1738"/>
      <c r="M66" s="969"/>
      <c r="N66" s="969"/>
      <c r="O66" s="1464"/>
      <c r="P66" s="1466"/>
      <c r="Q66" s="1466"/>
      <c r="R66" s="1466"/>
      <c r="S66" s="1466"/>
      <c r="T66" s="1466"/>
      <c r="U66" s="1466"/>
      <c r="V66" s="1466"/>
      <c r="W66" s="1466"/>
      <c r="X66" s="1466"/>
      <c r="Y66" s="1466"/>
      <c r="Z66" s="1466"/>
      <c r="AA66" s="1466"/>
      <c r="AB66" s="1466"/>
      <c r="AC66" s="1466"/>
      <c r="AD66" s="1466"/>
      <c r="AE66" s="1466"/>
      <c r="AF66" s="1466"/>
      <c r="AG66" s="1466"/>
      <c r="AH66" s="1466"/>
      <c r="AI66" s="1466"/>
      <c r="AJ66" s="1466"/>
      <c r="AK66" s="1466"/>
      <c r="AL66" s="1466"/>
      <c r="AM66" s="1466"/>
      <c r="AN66" s="1466"/>
      <c r="AO66" s="1466"/>
    </row>
    <row r="67" spans="1:41" ht="9" customHeight="1">
      <c r="A67" s="370"/>
      <c r="B67" s="639"/>
      <c r="C67" s="640" t="s">
        <v>481</v>
      </c>
      <c r="D67" s="378"/>
      <c r="E67" s="638"/>
      <c r="F67" s="638"/>
      <c r="G67" s="638"/>
      <c r="H67" s="638"/>
      <c r="I67" s="641"/>
      <c r="J67" s="538"/>
      <c r="K67" s="538"/>
      <c r="L67" s="538"/>
      <c r="M67" s="486"/>
      <c r="N67" s="370"/>
    </row>
    <row r="68" spans="1:41" ht="13.5" customHeight="1">
      <c r="A68" s="370"/>
      <c r="B68" s="636"/>
      <c r="C68" s="437" t="s">
        <v>411</v>
      </c>
      <c r="D68" s="378"/>
      <c r="E68" s="638"/>
      <c r="F68" s="638"/>
      <c r="G68" s="638"/>
      <c r="H68" s="638"/>
      <c r="I68" s="413" t="s">
        <v>133</v>
      </c>
      <c r="J68" s="538"/>
      <c r="K68" s="538"/>
      <c r="L68" s="538"/>
      <c r="M68" s="486"/>
      <c r="N68" s="370"/>
    </row>
    <row r="69" spans="1:41" ht="13.5" customHeight="1">
      <c r="A69" s="370"/>
      <c r="B69" s="642">
        <v>18</v>
      </c>
      <c r="C69" s="1734">
        <v>43525</v>
      </c>
      <c r="D69" s="1734"/>
      <c r="E69" s="1734"/>
      <c r="F69" s="1734"/>
      <c r="G69" s="380"/>
      <c r="H69" s="380"/>
      <c r="I69" s="380"/>
      <c r="J69" s="380"/>
      <c r="K69" s="380"/>
      <c r="L69" s="380"/>
      <c r="M69" s="380"/>
      <c r="N69" s="380"/>
    </row>
  </sheetData>
  <mergeCells count="15">
    <mergeCell ref="C69:F69"/>
    <mergeCell ref="C41:L41"/>
    <mergeCell ref="C42:D43"/>
    <mergeCell ref="K43:K44"/>
    <mergeCell ref="G30:J30"/>
    <mergeCell ref="C66:L66"/>
    <mergeCell ref="E43:H43"/>
    <mergeCell ref="I43:J43"/>
    <mergeCell ref="L1:M1"/>
    <mergeCell ref="B2:D2"/>
    <mergeCell ref="C4:L4"/>
    <mergeCell ref="C5:D6"/>
    <mergeCell ref="K6:K7"/>
    <mergeCell ref="E6:H6"/>
    <mergeCell ref="I6:J6"/>
  </mergeCells>
  <conditionalFormatting sqref="F7:G7">
    <cfRule type="cellIs" dxfId="12" priority="7" operator="equal">
      <formula>"jan."</formula>
    </cfRule>
  </conditionalFormatting>
  <conditionalFormatting sqref="H7:J7">
    <cfRule type="cellIs" dxfId="11" priority="4" operator="equal">
      <formula>"jan."</formula>
    </cfRule>
  </conditionalFormatting>
  <conditionalFormatting sqref="E44:G44">
    <cfRule type="cellIs" dxfId="10" priority="3" operator="equal">
      <formula>"jan."</formula>
    </cfRule>
  </conditionalFormatting>
  <conditionalFormatting sqref="H44:J44">
    <cfRule type="cellIs" dxfId="9" priority="2" operator="equal">
      <formula>"jan."</formula>
    </cfRule>
  </conditionalFormatting>
  <conditionalFormatting sqref="E7">
    <cfRule type="cellIs" dxfId="8" priority="1" operator="equal">
      <formula>"jan."</formula>
    </cfRule>
  </conditionalFormatting>
  <printOptions horizontalCentered="1"/>
  <pageMargins left="0.19685039370078741" right="0.19685039370078741" top="0.19685039370078741" bottom="0.19685039370078741" header="0" footer="0"/>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66675</xdr:colOff>
                    <xdr:row>27</xdr:row>
                    <xdr:rowOff>104775</xdr:rowOff>
                  </from>
                  <to>
                    <xdr:col>6</xdr:col>
                    <xdr:colOff>95250</xdr:colOff>
                    <xdr:row>29</xdr:row>
                    <xdr:rowOff>95250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F81"/>
  <sheetViews>
    <sheetView zoomScaleNormal="100" workbookViewId="0"/>
  </sheetViews>
  <sheetFormatPr defaultRowHeight="12.75"/>
  <cols>
    <col min="1" max="1" width="1" style="375" customWidth="1"/>
    <col min="2" max="2" width="2.5703125" style="375" customWidth="1"/>
    <col min="3" max="3" width="1.140625" style="375" customWidth="1"/>
    <col min="4" max="4" width="24.28515625" style="375" customWidth="1"/>
    <col min="5" max="10" width="7.5703125" style="386" customWidth="1"/>
    <col min="11" max="11" width="7.5703125" style="415" customWidth="1"/>
    <col min="12" max="12" width="7.5703125" style="386" customWidth="1"/>
    <col min="13" max="13" width="7.7109375" style="415" customWidth="1"/>
    <col min="14" max="14" width="2.5703125" style="375" customWidth="1"/>
    <col min="15" max="15" width="1" style="375" customWidth="1"/>
    <col min="16" max="16384" width="9.140625" style="375"/>
  </cols>
  <sheetData>
    <row r="1" spans="1:15" ht="13.5" customHeight="1">
      <c r="A1" s="370"/>
      <c r="B1" s="1753" t="s">
        <v>321</v>
      </c>
      <c r="C1" s="1753"/>
      <c r="D1" s="1753"/>
      <c r="E1" s="372"/>
      <c r="F1" s="372"/>
      <c r="G1" s="372"/>
      <c r="H1" s="372"/>
      <c r="I1" s="372"/>
      <c r="J1" s="373"/>
      <c r="K1" s="1023"/>
      <c r="L1" s="1023"/>
      <c r="M1" s="1023"/>
      <c r="N1" s="374"/>
      <c r="O1" s="370"/>
    </row>
    <row r="2" spans="1:15" ht="6" customHeight="1">
      <c r="A2" s="370"/>
      <c r="B2" s="1754"/>
      <c r="C2" s="1754"/>
      <c r="D2" s="1754"/>
      <c r="E2" s="376"/>
      <c r="F2" s="377"/>
      <c r="G2" s="377"/>
      <c r="H2" s="377"/>
      <c r="I2" s="377"/>
      <c r="J2" s="377"/>
      <c r="K2" s="378"/>
      <c r="L2" s="377"/>
      <c r="M2" s="378"/>
      <c r="N2" s="379"/>
      <c r="O2" s="370"/>
    </row>
    <row r="3" spans="1:15" ht="13.5" customHeight="1" thickBot="1">
      <c r="A3" s="370"/>
      <c r="B3" s="380"/>
      <c r="C3" s="380"/>
      <c r="D3" s="380"/>
      <c r="E3" s="377"/>
      <c r="F3" s="377"/>
      <c r="G3" s="377"/>
      <c r="H3" s="377"/>
      <c r="I3" s="377" t="s">
        <v>34</v>
      </c>
      <c r="J3" s="377"/>
      <c r="K3" s="677"/>
      <c r="L3" s="377"/>
      <c r="M3" s="943" t="s">
        <v>72</v>
      </c>
      <c r="N3" s="381"/>
      <c r="O3" s="370"/>
    </row>
    <row r="4" spans="1:15" s="384" customFormat="1" ht="13.5" customHeight="1" thickBot="1">
      <c r="A4" s="382"/>
      <c r="B4" s="383"/>
      <c r="C4" s="1755" t="s">
        <v>0</v>
      </c>
      <c r="D4" s="1756"/>
      <c r="E4" s="1756"/>
      <c r="F4" s="1756"/>
      <c r="G4" s="1756"/>
      <c r="H4" s="1756"/>
      <c r="I4" s="1756"/>
      <c r="J4" s="1756"/>
      <c r="K4" s="1756"/>
      <c r="L4" s="1756"/>
      <c r="M4" s="1757"/>
      <c r="N4" s="381"/>
      <c r="O4" s="370"/>
    </row>
    <row r="5" spans="1:15" ht="4.5" customHeight="1">
      <c r="A5" s="370"/>
      <c r="B5" s="380"/>
      <c r="C5" s="1607" t="s">
        <v>77</v>
      </c>
      <c r="D5" s="1607"/>
      <c r="F5" s="760"/>
      <c r="G5" s="760"/>
      <c r="H5" s="760"/>
      <c r="I5" s="387"/>
      <c r="J5" s="387"/>
      <c r="K5" s="387"/>
      <c r="L5" s="387"/>
      <c r="M5" s="387"/>
      <c r="N5" s="381"/>
      <c r="O5" s="370"/>
    </row>
    <row r="6" spans="1:15" ht="12" customHeight="1">
      <c r="A6" s="370"/>
      <c r="B6" s="380"/>
      <c r="C6" s="1607"/>
      <c r="D6" s="1607"/>
      <c r="E6" s="1759">
        <v>2018</v>
      </c>
      <c r="F6" s="1759"/>
      <c r="G6" s="1759"/>
      <c r="H6" s="1759"/>
      <c r="I6" s="1759"/>
      <c r="J6" s="1759"/>
      <c r="K6" s="1760"/>
      <c r="L6" s="1758">
        <v>2019</v>
      </c>
      <c r="M6" s="1759"/>
      <c r="N6" s="381"/>
      <c r="O6" s="370"/>
    </row>
    <row r="7" spans="1:15" s="384" customFormat="1" ht="12.75" customHeight="1">
      <c r="A7" s="382"/>
      <c r="B7" s="383"/>
      <c r="C7" s="389"/>
      <c r="D7" s="389"/>
      <c r="E7" s="746" t="s">
        <v>99</v>
      </c>
      <c r="F7" s="746" t="s">
        <v>98</v>
      </c>
      <c r="G7" s="747" t="s">
        <v>97</v>
      </c>
      <c r="H7" s="747" t="s">
        <v>96</v>
      </c>
      <c r="I7" s="746" t="s">
        <v>95</v>
      </c>
      <c r="J7" s="747" t="s">
        <v>94</v>
      </c>
      <c r="K7" s="747" t="s">
        <v>93</v>
      </c>
      <c r="L7" s="747" t="s">
        <v>92</v>
      </c>
      <c r="M7" s="747" t="s">
        <v>103</v>
      </c>
      <c r="N7" s="381"/>
      <c r="O7" s="370"/>
    </row>
    <row r="8" spans="1:15" s="393" customFormat="1" ht="11.25" customHeight="1">
      <c r="A8" s="390"/>
      <c r="B8" s="391"/>
      <c r="C8" s="1751" t="s">
        <v>464</v>
      </c>
      <c r="D8" s="1751"/>
      <c r="E8" s="392"/>
      <c r="F8" s="392"/>
      <c r="G8" s="392"/>
      <c r="H8" s="392"/>
      <c r="I8" s="392"/>
      <c r="J8" s="392"/>
      <c r="K8" s="392"/>
      <c r="L8" s="392"/>
      <c r="M8" s="392"/>
      <c r="N8" s="381"/>
      <c r="O8" s="370"/>
    </row>
    <row r="9" spans="1:15" ht="10.5" customHeight="1">
      <c r="A9" s="370"/>
      <c r="B9" s="935"/>
      <c r="C9" s="930" t="s">
        <v>134</v>
      </c>
      <c r="D9" s="936"/>
      <c r="E9" s="937">
        <v>175057</v>
      </c>
      <c r="F9" s="937">
        <v>174912</v>
      </c>
      <c r="G9" s="937">
        <v>174581</v>
      </c>
      <c r="H9" s="937">
        <v>173763</v>
      </c>
      <c r="I9" s="937">
        <v>174278</v>
      </c>
      <c r="J9" s="937">
        <v>175204</v>
      </c>
      <c r="K9" s="937">
        <v>176143</v>
      </c>
      <c r="L9" s="937">
        <v>176783</v>
      </c>
      <c r="M9" s="937">
        <v>177498</v>
      </c>
      <c r="N9" s="381"/>
      <c r="O9" s="370"/>
    </row>
    <row r="10" spans="1:15" ht="10.5" customHeight="1">
      <c r="A10" s="370"/>
      <c r="B10" s="935"/>
      <c r="C10" s="930"/>
      <c r="D10" s="938" t="s">
        <v>71</v>
      </c>
      <c r="E10" s="939">
        <v>91524</v>
      </c>
      <c r="F10" s="939">
        <v>91525</v>
      </c>
      <c r="G10" s="939">
        <v>91336</v>
      </c>
      <c r="H10" s="939">
        <v>90932</v>
      </c>
      <c r="I10" s="939">
        <v>91188</v>
      </c>
      <c r="J10" s="939">
        <v>91650</v>
      </c>
      <c r="K10" s="939">
        <v>92163</v>
      </c>
      <c r="L10" s="939">
        <v>92420</v>
      </c>
      <c r="M10" s="939">
        <v>92787</v>
      </c>
      <c r="N10" s="381"/>
      <c r="O10" s="370"/>
    </row>
    <row r="11" spans="1:15" ht="10.5" customHeight="1">
      <c r="A11" s="370"/>
      <c r="B11" s="935"/>
      <c r="C11" s="930"/>
      <c r="D11" s="938" t="s">
        <v>70</v>
      </c>
      <c r="E11" s="939">
        <v>83533</v>
      </c>
      <c r="F11" s="939">
        <v>83387</v>
      </c>
      <c r="G11" s="939">
        <v>83245</v>
      </c>
      <c r="H11" s="939">
        <v>82831</v>
      </c>
      <c r="I11" s="939">
        <v>83090</v>
      </c>
      <c r="J11" s="939">
        <v>83554</v>
      </c>
      <c r="K11" s="939">
        <v>83980</v>
      </c>
      <c r="L11" s="939">
        <v>84363</v>
      </c>
      <c r="M11" s="939">
        <v>84711</v>
      </c>
      <c r="N11" s="381"/>
      <c r="O11" s="370"/>
    </row>
    <row r="12" spans="1:15" ht="10.5" customHeight="1">
      <c r="A12" s="370"/>
      <c r="B12" s="935"/>
      <c r="C12" s="930" t="s">
        <v>135</v>
      </c>
      <c r="D12" s="936"/>
      <c r="E12" s="937">
        <v>2035104</v>
      </c>
      <c r="F12" s="937">
        <v>2036894</v>
      </c>
      <c r="G12" s="937">
        <v>2039127</v>
      </c>
      <c r="H12" s="937">
        <v>2040263</v>
      </c>
      <c r="I12" s="937">
        <v>2038940</v>
      </c>
      <c r="J12" s="937">
        <v>2039119</v>
      </c>
      <c r="K12" s="937">
        <v>2039096</v>
      </c>
      <c r="L12" s="937">
        <v>2039247</v>
      </c>
      <c r="M12" s="937">
        <v>2037298</v>
      </c>
      <c r="N12" s="381"/>
      <c r="O12" s="370"/>
    </row>
    <row r="13" spans="1:15" ht="10.5" customHeight="1">
      <c r="A13" s="370"/>
      <c r="B13" s="935"/>
      <c r="C13" s="930"/>
      <c r="D13" s="938" t="s">
        <v>71</v>
      </c>
      <c r="E13" s="939">
        <v>957893</v>
      </c>
      <c r="F13" s="939">
        <v>959086</v>
      </c>
      <c r="G13" s="939">
        <v>960352</v>
      </c>
      <c r="H13" s="939">
        <v>961104</v>
      </c>
      <c r="I13" s="939">
        <v>960509</v>
      </c>
      <c r="J13" s="939">
        <v>960513</v>
      </c>
      <c r="K13" s="939">
        <v>960451</v>
      </c>
      <c r="L13" s="939">
        <v>960640</v>
      </c>
      <c r="M13" s="939">
        <v>959694</v>
      </c>
      <c r="N13" s="381"/>
      <c r="O13" s="370"/>
    </row>
    <row r="14" spans="1:15" ht="10.5" customHeight="1">
      <c r="A14" s="370"/>
      <c r="B14" s="935"/>
      <c r="C14" s="930"/>
      <c r="D14" s="938" t="s">
        <v>70</v>
      </c>
      <c r="E14" s="939">
        <v>1077211</v>
      </c>
      <c r="F14" s="939">
        <v>1077808</v>
      </c>
      <c r="G14" s="939">
        <v>1078775</v>
      </c>
      <c r="H14" s="939">
        <v>1079159</v>
      </c>
      <c r="I14" s="939">
        <v>1078431</v>
      </c>
      <c r="J14" s="939">
        <v>1078606</v>
      </c>
      <c r="K14" s="939">
        <v>1078645</v>
      </c>
      <c r="L14" s="939">
        <v>1078607</v>
      </c>
      <c r="M14" s="939">
        <v>1077604</v>
      </c>
      <c r="N14" s="381"/>
      <c r="O14" s="370"/>
    </row>
    <row r="15" spans="1:15" ht="10.5" customHeight="1">
      <c r="A15" s="370"/>
      <c r="B15" s="935"/>
      <c r="C15" s="930" t="s">
        <v>136</v>
      </c>
      <c r="D15" s="936"/>
      <c r="E15" s="937">
        <v>713074</v>
      </c>
      <c r="F15" s="937">
        <v>713955</v>
      </c>
      <c r="G15" s="937">
        <v>714654</v>
      </c>
      <c r="H15" s="937">
        <v>707962</v>
      </c>
      <c r="I15" s="937">
        <v>707904</v>
      </c>
      <c r="J15" s="937">
        <v>708472</v>
      </c>
      <c r="K15" s="937">
        <v>709157</v>
      </c>
      <c r="L15" s="937">
        <v>709946</v>
      </c>
      <c r="M15" s="937">
        <v>709581</v>
      </c>
      <c r="N15" s="381"/>
      <c r="O15" s="370"/>
    </row>
    <row r="16" spans="1:15" ht="10.5" customHeight="1">
      <c r="A16" s="370"/>
      <c r="B16" s="935"/>
      <c r="C16" s="930"/>
      <c r="D16" s="938" t="s">
        <v>71</v>
      </c>
      <c r="E16" s="939">
        <v>131714</v>
      </c>
      <c r="F16" s="939">
        <v>131862</v>
      </c>
      <c r="G16" s="939">
        <v>132389</v>
      </c>
      <c r="H16" s="939">
        <v>129437</v>
      </c>
      <c r="I16" s="939">
        <v>129647</v>
      </c>
      <c r="J16" s="939">
        <v>130026</v>
      </c>
      <c r="K16" s="939">
        <v>130368</v>
      </c>
      <c r="L16" s="939">
        <v>130753</v>
      </c>
      <c r="M16" s="939">
        <v>130753</v>
      </c>
      <c r="N16" s="381"/>
      <c r="O16" s="370"/>
    </row>
    <row r="17" spans="1:32" ht="10.5" customHeight="1">
      <c r="A17" s="370"/>
      <c r="B17" s="935"/>
      <c r="C17" s="930"/>
      <c r="D17" s="938" t="s">
        <v>70</v>
      </c>
      <c r="E17" s="939">
        <v>581360</v>
      </c>
      <c r="F17" s="939">
        <v>582093</v>
      </c>
      <c r="G17" s="939">
        <v>582265</v>
      </c>
      <c r="H17" s="939">
        <v>578525</v>
      </c>
      <c r="I17" s="939">
        <v>578257</v>
      </c>
      <c r="J17" s="939">
        <v>578446</v>
      </c>
      <c r="K17" s="939">
        <v>578789</v>
      </c>
      <c r="L17" s="939">
        <v>579193</v>
      </c>
      <c r="M17" s="939">
        <v>578828</v>
      </c>
      <c r="N17" s="381"/>
      <c r="O17" s="370"/>
    </row>
    <row r="18" spans="1:32" ht="8.25" customHeight="1">
      <c r="A18" s="370"/>
      <c r="B18" s="935"/>
      <c r="C18" s="1750" t="s">
        <v>623</v>
      </c>
      <c r="D18" s="1750"/>
      <c r="E18" s="1750"/>
      <c r="F18" s="1750"/>
      <c r="G18" s="1750"/>
      <c r="H18" s="1750"/>
      <c r="I18" s="1750"/>
      <c r="J18" s="1750"/>
      <c r="K18" s="1750"/>
      <c r="L18" s="1750"/>
      <c r="M18" s="1750"/>
      <c r="N18" s="381"/>
      <c r="O18" s="87"/>
    </row>
    <row r="19" spans="1:32" ht="3.75" customHeight="1" thickBot="1">
      <c r="A19" s="370"/>
      <c r="B19" s="380"/>
      <c r="C19" s="644"/>
      <c r="D19" s="644"/>
      <c r="E19" s="644"/>
      <c r="F19" s="644"/>
      <c r="G19" s="644"/>
      <c r="H19" s="644"/>
      <c r="I19" s="644"/>
      <c r="J19" s="644"/>
      <c r="K19" s="644"/>
      <c r="L19" s="644"/>
      <c r="M19" s="644"/>
      <c r="N19" s="381"/>
      <c r="O19" s="87"/>
    </row>
    <row r="20" spans="1:32" ht="15" customHeight="1" thickBot="1">
      <c r="A20" s="370"/>
      <c r="B20" s="380"/>
      <c r="C20" s="1742" t="s">
        <v>493</v>
      </c>
      <c r="D20" s="1743"/>
      <c r="E20" s="1743"/>
      <c r="F20" s="1743"/>
      <c r="G20" s="1743"/>
      <c r="H20" s="1743"/>
      <c r="I20" s="1743"/>
      <c r="J20" s="1743"/>
      <c r="K20" s="1743"/>
      <c r="L20" s="1743"/>
      <c r="M20" s="1744"/>
      <c r="N20" s="381"/>
      <c r="O20" s="87"/>
    </row>
    <row r="21" spans="1:32" ht="8.25" customHeight="1">
      <c r="A21" s="370"/>
      <c r="B21" s="380"/>
      <c r="C21" s="527" t="s">
        <v>77</v>
      </c>
      <c r="D21" s="378"/>
      <c r="E21" s="403"/>
      <c r="F21" s="403"/>
      <c r="G21" s="403"/>
      <c r="H21" s="403"/>
      <c r="I21" s="403"/>
      <c r="J21" s="403"/>
      <c r="K21" s="403"/>
      <c r="L21" s="403"/>
      <c r="M21" s="403"/>
      <c r="N21" s="381"/>
      <c r="O21" s="370"/>
    </row>
    <row r="22" spans="1:32" ht="13.5" customHeight="1">
      <c r="A22" s="370"/>
      <c r="B22" s="380"/>
      <c r="C22" s="1745" t="s">
        <v>142</v>
      </c>
      <c r="D22" s="1745"/>
      <c r="E22" s="1027">
        <v>167191</v>
      </c>
      <c r="F22" s="1027">
        <v>167480</v>
      </c>
      <c r="G22" s="1027">
        <v>167112</v>
      </c>
      <c r="H22" s="1027">
        <v>167573</v>
      </c>
      <c r="I22" s="1027">
        <v>167011</v>
      </c>
      <c r="J22" s="1027">
        <v>166785</v>
      </c>
      <c r="K22" s="1027">
        <v>166994</v>
      </c>
      <c r="L22" s="1027">
        <v>166048</v>
      </c>
      <c r="M22" s="1027">
        <v>165137</v>
      </c>
      <c r="N22" s="381"/>
      <c r="O22" s="370"/>
      <c r="AE22" s="668"/>
      <c r="AF22" s="668"/>
    </row>
    <row r="23" spans="1:32" ht="11.25" customHeight="1">
      <c r="A23" s="370"/>
      <c r="B23" s="380"/>
      <c r="C23" s="1024"/>
      <c r="D23" s="1025" t="s">
        <v>71</v>
      </c>
      <c r="E23" s="1028">
        <v>49941</v>
      </c>
      <c r="F23" s="1028">
        <v>50051</v>
      </c>
      <c r="G23" s="1028">
        <v>49876</v>
      </c>
      <c r="H23" s="1028">
        <v>50043</v>
      </c>
      <c r="I23" s="1028">
        <v>49796</v>
      </c>
      <c r="J23" s="1028">
        <v>49675</v>
      </c>
      <c r="K23" s="1028">
        <v>49748</v>
      </c>
      <c r="L23" s="1028">
        <v>49357</v>
      </c>
      <c r="M23" s="1028">
        <v>48974</v>
      </c>
      <c r="N23" s="381"/>
      <c r="O23" s="370"/>
      <c r="AE23" s="668"/>
      <c r="AF23" s="668"/>
    </row>
    <row r="24" spans="1:32" ht="11.25" customHeight="1">
      <c r="A24" s="370"/>
      <c r="B24" s="380"/>
      <c r="D24" s="1025" t="s">
        <v>70</v>
      </c>
      <c r="E24" s="1028">
        <v>117250</v>
      </c>
      <c r="F24" s="1028">
        <v>117429</v>
      </c>
      <c r="G24" s="1028">
        <v>117236</v>
      </c>
      <c r="H24" s="1028">
        <v>117530</v>
      </c>
      <c r="I24" s="1028">
        <v>117215</v>
      </c>
      <c r="J24" s="1028">
        <v>117110</v>
      </c>
      <c r="K24" s="1028">
        <v>117246</v>
      </c>
      <c r="L24" s="1028">
        <v>116691</v>
      </c>
      <c r="M24" s="1028">
        <v>116163</v>
      </c>
      <c r="N24" s="381"/>
      <c r="O24" s="370"/>
      <c r="AE24" s="668"/>
      <c r="AF24" s="668"/>
    </row>
    <row r="25" spans="1:32" ht="3.75" customHeight="1">
      <c r="A25" s="370"/>
      <c r="B25" s="380"/>
      <c r="C25" s="94"/>
      <c r="D25" s="378"/>
      <c r="E25" s="403"/>
      <c r="F25" s="403"/>
      <c r="G25" s="403"/>
      <c r="H25" s="403"/>
      <c r="I25" s="403"/>
      <c r="J25" s="403"/>
      <c r="K25" s="403"/>
      <c r="L25" s="403"/>
      <c r="M25" s="403"/>
      <c r="N25" s="381"/>
      <c r="O25" s="370"/>
      <c r="AE25" s="668"/>
      <c r="AF25" s="668"/>
    </row>
    <row r="26" spans="1:32" ht="11.25" customHeight="1">
      <c r="A26" s="370"/>
      <c r="B26" s="380"/>
      <c r="C26" s="94"/>
      <c r="D26" s="378"/>
      <c r="E26" s="403"/>
      <c r="F26" s="403"/>
      <c r="G26" s="403"/>
      <c r="H26" s="403"/>
      <c r="I26" s="403"/>
      <c r="J26" s="403"/>
      <c r="K26" s="403"/>
      <c r="L26" s="403"/>
      <c r="M26" s="403"/>
      <c r="N26" s="381"/>
      <c r="O26" s="370"/>
      <c r="AE26" s="668"/>
      <c r="AF26" s="668"/>
    </row>
    <row r="27" spans="1:32" ht="11.25" customHeight="1">
      <c r="A27" s="370"/>
      <c r="B27" s="380"/>
      <c r="C27" s="94"/>
      <c r="D27" s="378"/>
      <c r="E27" s="403"/>
      <c r="F27" s="403"/>
      <c r="G27" s="403"/>
      <c r="H27" s="403"/>
      <c r="I27" s="403"/>
      <c r="J27" s="403"/>
      <c r="K27" s="403"/>
      <c r="L27" s="403"/>
      <c r="M27" s="403"/>
      <c r="N27" s="381"/>
      <c r="O27" s="370"/>
      <c r="AE27" s="668"/>
      <c r="AF27" s="668"/>
    </row>
    <row r="28" spans="1:32" ht="11.25" customHeight="1">
      <c r="A28" s="370"/>
      <c r="B28" s="380"/>
      <c r="C28" s="94"/>
      <c r="D28" s="378"/>
      <c r="E28" s="403"/>
      <c r="F28" s="403"/>
      <c r="G28" s="403"/>
      <c r="H28" s="403"/>
      <c r="I28" s="403"/>
      <c r="J28" s="403"/>
      <c r="K28" s="403"/>
      <c r="L28" s="403"/>
      <c r="M28" s="403"/>
      <c r="N28" s="381"/>
      <c r="O28" s="370"/>
      <c r="AE28" s="668"/>
      <c r="AF28" s="668"/>
    </row>
    <row r="29" spans="1:32" ht="11.25" customHeight="1">
      <c r="A29" s="370"/>
      <c r="B29" s="380"/>
      <c r="C29" s="94"/>
      <c r="D29" s="378"/>
      <c r="E29" s="403"/>
      <c r="F29" s="403"/>
      <c r="G29" s="403"/>
      <c r="H29" s="403"/>
      <c r="I29" s="403"/>
      <c r="J29" s="403"/>
      <c r="K29" s="403"/>
      <c r="L29" s="403"/>
      <c r="M29" s="403"/>
      <c r="N29" s="381"/>
      <c r="O29" s="370"/>
      <c r="AE29" s="668"/>
      <c r="AF29" s="668"/>
    </row>
    <row r="30" spans="1:32" ht="11.25" customHeight="1">
      <c r="A30" s="370"/>
      <c r="B30" s="380"/>
      <c r="C30" s="94"/>
      <c r="D30" s="378"/>
      <c r="E30" s="403"/>
      <c r="F30" s="403"/>
      <c r="G30" s="403"/>
      <c r="H30" s="403"/>
      <c r="I30" s="403"/>
      <c r="J30" s="403"/>
      <c r="K30" s="403"/>
      <c r="L30" s="403"/>
      <c r="M30" s="403"/>
      <c r="N30" s="381"/>
      <c r="O30" s="370"/>
      <c r="AE30" s="668"/>
      <c r="AF30" s="668"/>
    </row>
    <row r="31" spans="1:32" ht="11.25" customHeight="1">
      <c r="A31" s="370"/>
      <c r="B31" s="380"/>
      <c r="C31" s="94"/>
      <c r="D31" s="378"/>
      <c r="E31" s="403"/>
      <c r="F31" s="403"/>
      <c r="G31" s="403"/>
      <c r="H31" s="403"/>
      <c r="I31" s="403"/>
      <c r="J31" s="403"/>
      <c r="K31" s="403"/>
      <c r="L31" s="403"/>
      <c r="M31" s="403"/>
      <c r="N31" s="381"/>
      <c r="O31" s="370"/>
      <c r="AE31" s="668"/>
      <c r="AF31" s="668"/>
    </row>
    <row r="32" spans="1:32" ht="11.25" customHeight="1">
      <c r="A32" s="370"/>
      <c r="B32" s="380"/>
      <c r="C32" s="94"/>
      <c r="D32" s="378"/>
      <c r="E32" s="403"/>
      <c r="F32" s="403"/>
      <c r="G32" s="403"/>
      <c r="H32" s="403"/>
      <c r="I32" s="403"/>
      <c r="J32" s="403"/>
      <c r="K32" s="403"/>
      <c r="L32" s="403"/>
      <c r="M32" s="403"/>
      <c r="N32" s="381"/>
      <c r="O32" s="370"/>
      <c r="AE32" s="668"/>
      <c r="AF32" s="668"/>
    </row>
    <row r="33" spans="1:32" ht="11.25" customHeight="1">
      <c r="A33" s="370"/>
      <c r="B33" s="380"/>
      <c r="C33" s="94"/>
      <c r="D33" s="378"/>
      <c r="E33" s="403"/>
      <c r="F33" s="403"/>
      <c r="G33" s="403"/>
      <c r="H33" s="403"/>
      <c r="I33" s="403"/>
      <c r="J33" s="403"/>
      <c r="K33" s="403"/>
      <c r="L33" s="403"/>
      <c r="M33" s="403"/>
      <c r="N33" s="381"/>
      <c r="O33" s="370"/>
      <c r="AE33" s="668"/>
      <c r="AF33" s="668"/>
    </row>
    <row r="34" spans="1:32" ht="11.25" customHeight="1">
      <c r="A34" s="370"/>
      <c r="B34" s="380"/>
      <c r="C34" s="94"/>
      <c r="D34" s="378"/>
      <c r="E34" s="403"/>
      <c r="F34" s="403"/>
      <c r="G34" s="403"/>
      <c r="H34" s="403"/>
      <c r="I34" s="403"/>
      <c r="J34" s="403"/>
      <c r="K34" s="403"/>
      <c r="L34" s="403"/>
      <c r="M34" s="403"/>
      <c r="N34" s="381"/>
      <c r="O34" s="370"/>
      <c r="AE34" s="668"/>
      <c r="AF34" s="668"/>
    </row>
    <row r="35" spans="1:32" ht="11.25" customHeight="1">
      <c r="A35" s="370"/>
      <c r="B35" s="380"/>
      <c r="C35" s="94"/>
      <c r="D35" s="378"/>
      <c r="E35" s="403"/>
      <c r="F35" s="403"/>
      <c r="G35" s="403"/>
      <c r="H35" s="403"/>
      <c r="I35" s="403"/>
      <c r="J35" s="403"/>
      <c r="K35" s="403"/>
      <c r="L35" s="403"/>
      <c r="M35" s="403"/>
      <c r="N35" s="381"/>
      <c r="O35" s="370"/>
      <c r="AE35" s="668"/>
      <c r="AF35" s="668"/>
    </row>
    <row r="36" spans="1:32" ht="11.25" customHeight="1">
      <c r="A36" s="370"/>
      <c r="B36" s="380"/>
      <c r="C36" s="94"/>
      <c r="D36" s="378"/>
      <c r="E36" s="403"/>
      <c r="F36" s="403"/>
      <c r="G36" s="403"/>
      <c r="H36" s="403"/>
      <c r="I36" s="403"/>
      <c r="J36" s="403"/>
      <c r="K36" s="403"/>
      <c r="L36" s="403"/>
      <c r="M36" s="403"/>
      <c r="N36" s="381"/>
      <c r="O36" s="370"/>
      <c r="AE36" s="668"/>
      <c r="AF36" s="668"/>
    </row>
    <row r="37" spans="1:32" ht="11.25" customHeight="1">
      <c r="A37" s="370"/>
      <c r="B37" s="380"/>
      <c r="C37" s="94"/>
      <c r="D37" s="378"/>
      <c r="E37" s="403"/>
      <c r="F37" s="403"/>
      <c r="G37" s="403"/>
      <c r="H37" s="403"/>
      <c r="I37" s="403"/>
      <c r="J37" s="403"/>
      <c r="K37" s="403"/>
      <c r="L37" s="403"/>
      <c r="M37" s="403"/>
      <c r="N37" s="381"/>
      <c r="O37" s="370"/>
      <c r="AE37" s="668"/>
      <c r="AF37" s="668"/>
    </row>
    <row r="38" spans="1:32" ht="11.25" customHeight="1">
      <c r="A38" s="370"/>
      <c r="B38" s="380"/>
      <c r="C38" s="94"/>
      <c r="D38" s="378"/>
      <c r="E38" s="403"/>
      <c r="F38" s="403"/>
      <c r="G38" s="403"/>
      <c r="H38" s="403"/>
      <c r="I38" s="403"/>
      <c r="J38" s="403"/>
      <c r="K38" s="403"/>
      <c r="L38" s="403"/>
      <c r="M38" s="403"/>
      <c r="N38" s="381"/>
      <c r="O38" s="370"/>
    </row>
    <row r="39" spans="1:32" ht="11.25" customHeight="1">
      <c r="A39" s="370"/>
      <c r="B39" s="380"/>
      <c r="C39" s="94"/>
      <c r="D39" s="378"/>
      <c r="E39" s="403"/>
      <c r="F39" s="403"/>
      <c r="G39" s="403"/>
      <c r="H39" s="403"/>
      <c r="I39" s="403"/>
      <c r="J39" s="403"/>
      <c r="K39" s="403"/>
      <c r="L39" s="403"/>
      <c r="M39" s="403"/>
      <c r="N39" s="381"/>
      <c r="O39" s="370"/>
    </row>
    <row r="40" spans="1:32" ht="8.25" customHeight="1" thickBot="1">
      <c r="A40" s="370"/>
      <c r="B40" s="380"/>
      <c r="C40" s="88"/>
      <c r="D40" s="378"/>
      <c r="E40" s="403"/>
      <c r="F40" s="403"/>
      <c r="G40" s="403"/>
      <c r="H40" s="403"/>
      <c r="I40" s="403"/>
      <c r="J40" s="403"/>
      <c r="K40" s="403"/>
      <c r="L40" s="403"/>
      <c r="M40" s="403"/>
      <c r="N40" s="381"/>
      <c r="O40" s="370"/>
    </row>
    <row r="41" spans="1:32" ht="15" customHeight="1" thickBot="1">
      <c r="A41" s="370"/>
      <c r="B41" s="380"/>
      <c r="C41" s="1742" t="s">
        <v>459</v>
      </c>
      <c r="D41" s="1743"/>
      <c r="E41" s="1743"/>
      <c r="F41" s="1743"/>
      <c r="G41" s="1743"/>
      <c r="H41" s="1743"/>
      <c r="I41" s="1743"/>
      <c r="J41" s="1743"/>
      <c r="K41" s="1743"/>
      <c r="L41" s="1743"/>
      <c r="M41" s="1744"/>
      <c r="N41" s="381"/>
      <c r="O41" s="370"/>
    </row>
    <row r="42" spans="1:32" ht="8.25" customHeight="1">
      <c r="A42" s="370"/>
      <c r="B42" s="380"/>
      <c r="C42" s="527" t="s">
        <v>77</v>
      </c>
      <c r="D42" s="378"/>
      <c r="E42" s="394"/>
      <c r="F42" s="394"/>
      <c r="G42" s="394"/>
      <c r="H42" s="394"/>
      <c r="I42" s="394"/>
      <c r="J42" s="394"/>
      <c r="K42" s="394"/>
      <c r="L42" s="394"/>
      <c r="M42" s="394"/>
      <c r="N42" s="381"/>
      <c r="O42" s="370"/>
    </row>
    <row r="43" spans="1:32" ht="11.25" customHeight="1">
      <c r="A43" s="370"/>
      <c r="B43" s="380"/>
      <c r="C43" s="1751" t="s">
        <v>137</v>
      </c>
      <c r="D43" s="1751"/>
      <c r="E43" s="375"/>
      <c r="F43" s="392"/>
      <c r="G43" s="392"/>
      <c r="H43" s="392"/>
      <c r="I43" s="392"/>
      <c r="J43" s="392"/>
      <c r="K43" s="392"/>
      <c r="L43" s="392"/>
      <c r="M43" s="392"/>
      <c r="N43" s="381"/>
      <c r="O43" s="370"/>
    </row>
    <row r="44" spans="1:32" s="384" customFormat="1" ht="10.5" customHeight="1">
      <c r="A44" s="382"/>
      <c r="B44" s="940"/>
      <c r="C44" s="925" t="s">
        <v>138</v>
      </c>
      <c r="D44" s="941"/>
      <c r="E44" s="928">
        <v>1107526</v>
      </c>
      <c r="F44" s="928">
        <v>1112785</v>
      </c>
      <c r="G44" s="928">
        <v>1114515</v>
      </c>
      <c r="H44" s="928">
        <v>1107192</v>
      </c>
      <c r="I44" s="928">
        <v>1079963</v>
      </c>
      <c r="J44" s="928">
        <v>1082838</v>
      </c>
      <c r="K44" s="928">
        <v>1084794</v>
      </c>
      <c r="L44" s="928">
        <v>1086375</v>
      </c>
      <c r="M44" s="928">
        <v>1088021</v>
      </c>
      <c r="N44" s="381"/>
      <c r="O44" s="382"/>
    </row>
    <row r="45" spans="1:32" ht="10.5" customHeight="1">
      <c r="A45" s="370"/>
      <c r="B45" s="935"/>
      <c r="C45" s="1748" t="s">
        <v>336</v>
      </c>
      <c r="D45" s="1748"/>
      <c r="E45" s="928">
        <v>95687</v>
      </c>
      <c r="F45" s="928">
        <v>96488</v>
      </c>
      <c r="G45" s="928">
        <v>97138</v>
      </c>
      <c r="H45" s="928">
        <v>97631</v>
      </c>
      <c r="I45" s="928">
        <v>98496</v>
      </c>
      <c r="J45" s="928">
        <v>99713</v>
      </c>
      <c r="K45" s="928">
        <v>100568</v>
      </c>
      <c r="L45" s="928">
        <v>96210</v>
      </c>
      <c r="M45" s="928">
        <v>96456</v>
      </c>
      <c r="N45" s="395"/>
      <c r="O45" s="370"/>
    </row>
    <row r="46" spans="1:32" ht="10.5" customHeight="1">
      <c r="A46" s="370"/>
      <c r="B46" s="935"/>
      <c r="C46" s="1752" t="s">
        <v>139</v>
      </c>
      <c r="D46" s="1752"/>
      <c r="E46" s="928">
        <v>8072</v>
      </c>
      <c r="F46" s="928">
        <v>9218</v>
      </c>
      <c r="G46" s="928">
        <v>5755</v>
      </c>
      <c r="H46" s="928">
        <v>5154</v>
      </c>
      <c r="I46" s="928">
        <v>1036</v>
      </c>
      <c r="J46" s="928">
        <v>994</v>
      </c>
      <c r="K46" s="928">
        <v>613</v>
      </c>
      <c r="L46" s="928">
        <v>2584</v>
      </c>
      <c r="M46" s="928">
        <v>4113</v>
      </c>
      <c r="N46" s="381"/>
      <c r="O46" s="397"/>
    </row>
    <row r="47" spans="1:32" ht="10.5" customHeight="1">
      <c r="A47" s="370"/>
      <c r="B47" s="935"/>
      <c r="C47" s="1748" t="s">
        <v>337</v>
      </c>
      <c r="D47" s="1748"/>
      <c r="E47" s="928">
        <v>12418</v>
      </c>
      <c r="F47" s="928">
        <v>12437</v>
      </c>
      <c r="G47" s="928">
        <v>12456</v>
      </c>
      <c r="H47" s="928">
        <v>12458</v>
      </c>
      <c r="I47" s="928">
        <v>12458</v>
      </c>
      <c r="J47" s="928">
        <v>12458</v>
      </c>
      <c r="K47" s="928">
        <v>12436</v>
      </c>
      <c r="L47" s="928">
        <v>12372</v>
      </c>
      <c r="M47" s="928">
        <v>12320</v>
      </c>
      <c r="N47" s="381"/>
      <c r="O47" s="370"/>
    </row>
    <row r="48" spans="1:32" s="401" customFormat="1" ht="8.25" customHeight="1">
      <c r="A48" s="398"/>
      <c r="B48" s="942"/>
      <c r="C48" s="1749" t="s">
        <v>624</v>
      </c>
      <c r="D48" s="1749"/>
      <c r="E48" s="1749"/>
      <c r="F48" s="1749"/>
      <c r="G48" s="1749"/>
      <c r="H48" s="1749" t="s">
        <v>479</v>
      </c>
      <c r="I48" s="1749"/>
      <c r="J48" s="1749"/>
      <c r="K48" s="1749"/>
      <c r="L48" s="1749"/>
      <c r="M48" s="1749"/>
      <c r="N48" s="399"/>
      <c r="O48" s="400"/>
    </row>
    <row r="49" spans="1:19" ht="3.75" customHeight="1" thickBot="1">
      <c r="A49" s="370"/>
      <c r="B49" s="380"/>
      <c r="C49" s="380"/>
      <c r="D49" s="380"/>
      <c r="E49" s="377"/>
      <c r="F49" s="377"/>
      <c r="G49" s="377"/>
      <c r="H49" s="377"/>
      <c r="I49" s="377"/>
      <c r="J49" s="377"/>
      <c r="K49" s="378"/>
      <c r="L49" s="377"/>
      <c r="M49" s="378"/>
      <c r="N49" s="381"/>
      <c r="O49" s="402"/>
    </row>
    <row r="50" spans="1:19" ht="13.5" customHeight="1" thickBot="1">
      <c r="A50" s="370"/>
      <c r="B50" s="380"/>
      <c r="C50" s="1742" t="s">
        <v>492</v>
      </c>
      <c r="D50" s="1743"/>
      <c r="E50" s="1743"/>
      <c r="F50" s="1743"/>
      <c r="G50" s="1743"/>
      <c r="H50" s="1743"/>
      <c r="I50" s="1743"/>
      <c r="J50" s="1743"/>
      <c r="K50" s="1743"/>
      <c r="L50" s="1743"/>
      <c r="M50" s="1744"/>
      <c r="N50" s="381"/>
      <c r="O50" s="370"/>
    </row>
    <row r="51" spans="1:19" ht="7.5" customHeight="1">
      <c r="A51" s="370"/>
      <c r="B51" s="380"/>
      <c r="C51" s="527" t="s">
        <v>77</v>
      </c>
      <c r="D51" s="378"/>
      <c r="E51" s="403"/>
      <c r="F51" s="403"/>
      <c r="G51" s="403"/>
      <c r="H51" s="403"/>
      <c r="I51" s="403"/>
      <c r="J51" s="403"/>
      <c r="K51" s="403"/>
      <c r="L51" s="403"/>
      <c r="M51" s="403"/>
      <c r="N51" s="381"/>
      <c r="O51" s="370"/>
    </row>
    <row r="52" spans="1:19" s="408" customFormat="1" ht="21.75" customHeight="1">
      <c r="A52" s="404"/>
      <c r="B52" s="405"/>
      <c r="C52" s="1747" t="s">
        <v>491</v>
      </c>
      <c r="D52" s="1747"/>
      <c r="E52" s="1029">
        <v>37161</v>
      </c>
      <c r="F52" s="1029">
        <v>38256</v>
      </c>
      <c r="G52" s="1029">
        <v>38073</v>
      </c>
      <c r="H52" s="1029">
        <v>28195</v>
      </c>
      <c r="I52" s="1029">
        <v>42211</v>
      </c>
      <c r="J52" s="1029">
        <v>40228</v>
      </c>
      <c r="K52" s="1029">
        <v>41816</v>
      </c>
      <c r="L52" s="1029">
        <v>41628</v>
      </c>
      <c r="M52" s="1029">
        <v>38777</v>
      </c>
      <c r="N52" s="407"/>
      <c r="O52" s="404"/>
      <c r="Q52" s="375"/>
      <c r="R52" s="375"/>
      <c r="S52" s="375"/>
    </row>
    <row r="53" spans="1:19" s="408" customFormat="1" ht="11.25" customHeight="1">
      <c r="A53" s="404"/>
      <c r="B53" s="405"/>
      <c r="C53" s="1024"/>
      <c r="D53" s="1025" t="s">
        <v>71</v>
      </c>
      <c r="E53" s="1030">
        <v>11572</v>
      </c>
      <c r="F53" s="1030">
        <v>12102</v>
      </c>
      <c r="G53" s="1030">
        <v>11863</v>
      </c>
      <c r="H53" s="1030">
        <v>12713</v>
      </c>
      <c r="I53" s="1030">
        <v>14016</v>
      </c>
      <c r="J53" s="1030">
        <v>12297</v>
      </c>
      <c r="K53" s="1030">
        <v>13620</v>
      </c>
      <c r="L53" s="1030">
        <v>13558</v>
      </c>
      <c r="M53" s="1030">
        <v>11956</v>
      </c>
      <c r="N53" s="407"/>
      <c r="O53" s="404"/>
      <c r="Q53" s="375"/>
      <c r="R53" s="375"/>
      <c r="S53" s="375"/>
    </row>
    <row r="54" spans="1:19" s="384" customFormat="1" ht="11.25" customHeight="1">
      <c r="A54" s="382"/>
      <c r="B54" s="940"/>
      <c r="D54" s="1025" t="s">
        <v>70</v>
      </c>
      <c r="E54" s="1030">
        <v>25589</v>
      </c>
      <c r="F54" s="1030">
        <v>26154</v>
      </c>
      <c r="G54" s="1030">
        <v>26210</v>
      </c>
      <c r="H54" s="1030">
        <v>26538</v>
      </c>
      <c r="I54" s="1030">
        <v>28195</v>
      </c>
      <c r="J54" s="1030">
        <v>27931</v>
      </c>
      <c r="K54" s="1030">
        <v>28196</v>
      </c>
      <c r="L54" s="1030">
        <v>28070</v>
      </c>
      <c r="M54" s="1030">
        <v>26821</v>
      </c>
      <c r="N54" s="409"/>
      <c r="O54" s="382"/>
      <c r="Q54" s="375"/>
      <c r="R54" s="375"/>
      <c r="S54" s="375"/>
    </row>
    <row r="55" spans="1:19" s="384" customFormat="1" ht="21.75" customHeight="1">
      <c r="A55" s="382"/>
      <c r="B55" s="940"/>
      <c r="C55" s="1747" t="s">
        <v>490</v>
      </c>
      <c r="D55" s="1747"/>
      <c r="E55" s="1029">
        <v>13701</v>
      </c>
      <c r="F55" s="1029">
        <v>14146</v>
      </c>
      <c r="G55" s="1029">
        <v>11144</v>
      </c>
      <c r="H55" s="1029">
        <v>6047</v>
      </c>
      <c r="I55" s="1029">
        <v>11937</v>
      </c>
      <c r="J55" s="1029">
        <v>13265</v>
      </c>
      <c r="K55" s="1029">
        <v>14361</v>
      </c>
      <c r="L55" s="1029">
        <v>15738</v>
      </c>
      <c r="M55" s="1029">
        <v>23879</v>
      </c>
      <c r="N55" s="409"/>
      <c r="O55" s="382"/>
      <c r="Q55" s="375"/>
      <c r="R55" s="375"/>
      <c r="S55" s="375"/>
    </row>
    <row r="56" spans="1:19" ht="9.75" customHeight="1">
      <c r="A56" s="370"/>
      <c r="B56" s="380"/>
      <c r="C56" s="930" t="s">
        <v>61</v>
      </c>
      <c r="D56" s="926"/>
      <c r="E56" s="1030">
        <v>1110</v>
      </c>
      <c r="F56" s="1030">
        <v>1169</v>
      </c>
      <c r="G56" s="1030">
        <v>1033</v>
      </c>
      <c r="H56" s="1030">
        <v>554</v>
      </c>
      <c r="I56" s="1030">
        <v>1245</v>
      </c>
      <c r="J56" s="1030">
        <v>1039</v>
      </c>
      <c r="K56" s="1030">
        <v>1487</v>
      </c>
      <c r="L56" s="1030">
        <v>1673</v>
      </c>
      <c r="M56" s="1030">
        <v>2291</v>
      </c>
      <c r="N56" s="381"/>
      <c r="O56" s="370">
        <v>24716</v>
      </c>
      <c r="P56" s="426"/>
    </row>
    <row r="57" spans="1:19" ht="9.75" customHeight="1">
      <c r="A57" s="370"/>
      <c r="B57" s="380"/>
      <c r="C57" s="930" t="s">
        <v>54</v>
      </c>
      <c r="D57" s="926"/>
      <c r="E57" s="1030">
        <v>169</v>
      </c>
      <c r="F57" s="1030">
        <v>226</v>
      </c>
      <c r="G57" s="1030">
        <v>190</v>
      </c>
      <c r="H57" s="1030">
        <v>101</v>
      </c>
      <c r="I57" s="1030">
        <v>205</v>
      </c>
      <c r="J57" s="1030">
        <v>229</v>
      </c>
      <c r="K57" s="1030">
        <v>219</v>
      </c>
      <c r="L57" s="1030">
        <v>257</v>
      </c>
      <c r="M57" s="1030">
        <v>419</v>
      </c>
      <c r="N57" s="381"/>
      <c r="O57" s="370">
        <v>5505</v>
      </c>
    </row>
    <row r="58" spans="1:19" ht="9.75" customHeight="1">
      <c r="A58" s="370"/>
      <c r="B58" s="380"/>
      <c r="C58" s="930" t="s">
        <v>63</v>
      </c>
      <c r="D58" s="926"/>
      <c r="E58" s="1030">
        <v>1100</v>
      </c>
      <c r="F58" s="1030">
        <v>1009</v>
      </c>
      <c r="G58" s="1030">
        <v>913</v>
      </c>
      <c r="H58" s="1030">
        <v>463</v>
      </c>
      <c r="I58" s="1030">
        <v>878</v>
      </c>
      <c r="J58" s="1030">
        <v>1664</v>
      </c>
      <c r="K58" s="1030">
        <v>1326</v>
      </c>
      <c r="L58" s="1030">
        <v>1223</v>
      </c>
      <c r="M58" s="1030">
        <v>2402</v>
      </c>
      <c r="N58" s="381"/>
      <c r="O58" s="370">
        <v>35834</v>
      </c>
    </row>
    <row r="59" spans="1:19" ht="9.75" customHeight="1">
      <c r="A59" s="370"/>
      <c r="B59" s="380"/>
      <c r="C59" s="930" t="s">
        <v>65</v>
      </c>
      <c r="D59" s="926"/>
      <c r="E59" s="1030">
        <v>95</v>
      </c>
      <c r="F59" s="1030">
        <v>80</v>
      </c>
      <c r="G59" s="1030">
        <v>68</v>
      </c>
      <c r="H59" s="1030">
        <v>43</v>
      </c>
      <c r="I59" s="1030">
        <v>103</v>
      </c>
      <c r="J59" s="1030">
        <v>85</v>
      </c>
      <c r="K59" s="1030">
        <v>121</v>
      </c>
      <c r="L59" s="1030">
        <v>137</v>
      </c>
      <c r="M59" s="1030">
        <v>147</v>
      </c>
      <c r="N59" s="381"/>
      <c r="O59" s="370">
        <v>3304</v>
      </c>
    </row>
    <row r="60" spans="1:19" ht="9.75" customHeight="1">
      <c r="A60" s="370"/>
      <c r="B60" s="380"/>
      <c r="C60" s="930" t="s">
        <v>74</v>
      </c>
      <c r="D60" s="926"/>
      <c r="E60" s="1030">
        <v>278</v>
      </c>
      <c r="F60" s="1030">
        <v>241</v>
      </c>
      <c r="G60" s="1030">
        <v>179</v>
      </c>
      <c r="H60" s="1030">
        <v>169</v>
      </c>
      <c r="I60" s="1030">
        <v>233</v>
      </c>
      <c r="J60" s="1030">
        <v>256</v>
      </c>
      <c r="K60" s="1030">
        <v>322</v>
      </c>
      <c r="L60" s="1030">
        <v>402</v>
      </c>
      <c r="M60" s="1030">
        <v>507</v>
      </c>
      <c r="N60" s="381"/>
      <c r="O60" s="370">
        <v>6334</v>
      </c>
    </row>
    <row r="61" spans="1:19" ht="9.75" customHeight="1">
      <c r="A61" s="370"/>
      <c r="B61" s="380"/>
      <c r="C61" s="930" t="s">
        <v>60</v>
      </c>
      <c r="D61" s="926"/>
      <c r="E61" s="1030">
        <v>701</v>
      </c>
      <c r="F61" s="1030">
        <v>655</v>
      </c>
      <c r="G61" s="1030">
        <v>582</v>
      </c>
      <c r="H61" s="1030">
        <v>222</v>
      </c>
      <c r="I61" s="1030">
        <v>665</v>
      </c>
      <c r="J61" s="1030">
        <v>786</v>
      </c>
      <c r="K61" s="1030">
        <v>751</v>
      </c>
      <c r="L61" s="1030">
        <v>815</v>
      </c>
      <c r="M61" s="1030">
        <v>1029</v>
      </c>
      <c r="N61" s="381"/>
      <c r="O61" s="370">
        <v>14052</v>
      </c>
    </row>
    <row r="62" spans="1:19" ht="9.75" customHeight="1">
      <c r="A62" s="370"/>
      <c r="B62" s="380"/>
      <c r="C62" s="930" t="s">
        <v>55</v>
      </c>
      <c r="D62" s="926"/>
      <c r="E62" s="1030">
        <v>258</v>
      </c>
      <c r="F62" s="1030">
        <v>256</v>
      </c>
      <c r="G62" s="1030">
        <v>177</v>
      </c>
      <c r="H62" s="1030">
        <v>123</v>
      </c>
      <c r="I62" s="1030">
        <v>253</v>
      </c>
      <c r="J62" s="1030">
        <v>234</v>
      </c>
      <c r="K62" s="1030">
        <v>302</v>
      </c>
      <c r="L62" s="1030">
        <v>342</v>
      </c>
      <c r="M62" s="1030">
        <v>470</v>
      </c>
      <c r="N62" s="381"/>
      <c r="O62" s="370">
        <v>5973</v>
      </c>
    </row>
    <row r="63" spans="1:19" ht="9.75" customHeight="1">
      <c r="A63" s="370"/>
      <c r="B63" s="380"/>
      <c r="C63" s="930" t="s">
        <v>73</v>
      </c>
      <c r="D63" s="926"/>
      <c r="E63" s="1030">
        <v>665</v>
      </c>
      <c r="F63" s="1030">
        <v>632</v>
      </c>
      <c r="G63" s="1030">
        <v>498</v>
      </c>
      <c r="H63" s="1030">
        <v>435</v>
      </c>
      <c r="I63" s="1030">
        <v>587</v>
      </c>
      <c r="J63" s="1030">
        <v>645</v>
      </c>
      <c r="K63" s="1030">
        <v>662</v>
      </c>
      <c r="L63" s="1030">
        <v>772</v>
      </c>
      <c r="M63" s="1030">
        <v>1165</v>
      </c>
      <c r="N63" s="381"/>
      <c r="O63" s="370">
        <v>26102</v>
      </c>
    </row>
    <row r="64" spans="1:19" ht="9.75" customHeight="1">
      <c r="A64" s="370"/>
      <c r="B64" s="380"/>
      <c r="C64" s="930" t="s">
        <v>75</v>
      </c>
      <c r="D64" s="926"/>
      <c r="E64" s="1030">
        <v>164</v>
      </c>
      <c r="F64" s="1030">
        <v>132</v>
      </c>
      <c r="G64" s="1030">
        <v>96</v>
      </c>
      <c r="H64" s="1030">
        <v>62</v>
      </c>
      <c r="I64" s="1030">
        <v>130</v>
      </c>
      <c r="J64" s="1030">
        <v>147</v>
      </c>
      <c r="K64" s="1030">
        <v>134</v>
      </c>
      <c r="L64" s="1030">
        <v>197</v>
      </c>
      <c r="M64" s="1030">
        <v>310</v>
      </c>
      <c r="N64" s="381"/>
      <c r="O64" s="370">
        <v>4393</v>
      </c>
    </row>
    <row r="65" spans="1:15" ht="9.75" customHeight="1">
      <c r="A65" s="370"/>
      <c r="B65" s="380"/>
      <c r="C65" s="930" t="s">
        <v>59</v>
      </c>
      <c r="D65" s="926"/>
      <c r="E65" s="1030">
        <v>481</v>
      </c>
      <c r="F65" s="1030">
        <v>514</v>
      </c>
      <c r="G65" s="1030">
        <v>432</v>
      </c>
      <c r="H65" s="1030">
        <v>184</v>
      </c>
      <c r="I65" s="1030">
        <v>373</v>
      </c>
      <c r="J65" s="1030">
        <v>469</v>
      </c>
      <c r="K65" s="1030">
        <v>535</v>
      </c>
      <c r="L65" s="1030">
        <v>672</v>
      </c>
      <c r="M65" s="1030">
        <v>1057</v>
      </c>
      <c r="N65" s="381"/>
      <c r="O65" s="370">
        <v>16923</v>
      </c>
    </row>
    <row r="66" spans="1:15" ht="9.75" customHeight="1">
      <c r="A66" s="370"/>
      <c r="B66" s="380"/>
      <c r="C66" s="930" t="s">
        <v>58</v>
      </c>
      <c r="D66" s="926"/>
      <c r="E66" s="1030">
        <v>2580</v>
      </c>
      <c r="F66" s="1030">
        <v>2774</v>
      </c>
      <c r="G66" s="1030">
        <v>2055</v>
      </c>
      <c r="H66" s="1030">
        <v>825</v>
      </c>
      <c r="I66" s="1030">
        <v>1372</v>
      </c>
      <c r="J66" s="1030">
        <v>1892</v>
      </c>
      <c r="K66" s="1030">
        <v>1689</v>
      </c>
      <c r="L66" s="1030">
        <v>1987</v>
      </c>
      <c r="M66" s="1030">
        <v>3464</v>
      </c>
      <c r="N66" s="381"/>
      <c r="O66" s="370">
        <v>81201</v>
      </c>
    </row>
    <row r="67" spans="1:15" ht="9.75" customHeight="1">
      <c r="A67" s="370"/>
      <c r="B67" s="380"/>
      <c r="C67" s="930" t="s">
        <v>56</v>
      </c>
      <c r="D67" s="926"/>
      <c r="E67" s="1030">
        <v>73</v>
      </c>
      <c r="F67" s="1030">
        <v>481</v>
      </c>
      <c r="G67" s="1030">
        <v>137</v>
      </c>
      <c r="H67" s="1030">
        <v>115</v>
      </c>
      <c r="I67" s="1030">
        <v>174</v>
      </c>
      <c r="J67" s="1030">
        <v>186</v>
      </c>
      <c r="K67" s="1030">
        <v>234</v>
      </c>
      <c r="L67" s="1030">
        <v>249</v>
      </c>
      <c r="M67" s="1030">
        <v>443</v>
      </c>
      <c r="N67" s="381"/>
      <c r="O67" s="370">
        <v>4403</v>
      </c>
    </row>
    <row r="68" spans="1:15" ht="9.75" customHeight="1">
      <c r="A68" s="370"/>
      <c r="B68" s="380"/>
      <c r="C68" s="930" t="s">
        <v>62</v>
      </c>
      <c r="D68" s="926"/>
      <c r="E68" s="1030">
        <v>3067</v>
      </c>
      <c r="F68" s="1030">
        <v>2994</v>
      </c>
      <c r="G68" s="1030">
        <v>2353</v>
      </c>
      <c r="H68" s="1030">
        <v>1229</v>
      </c>
      <c r="I68" s="1030">
        <v>2735</v>
      </c>
      <c r="J68" s="1030">
        <v>2798</v>
      </c>
      <c r="K68" s="1030">
        <v>2882</v>
      </c>
      <c r="L68" s="1030">
        <v>3337</v>
      </c>
      <c r="M68" s="1030">
        <v>4929</v>
      </c>
      <c r="N68" s="381"/>
      <c r="O68" s="370">
        <v>88638</v>
      </c>
    </row>
    <row r="69" spans="1:15" ht="9.75" customHeight="1">
      <c r="A69" s="370"/>
      <c r="B69" s="380"/>
      <c r="C69" s="930" t="s">
        <v>78</v>
      </c>
      <c r="D69" s="926"/>
      <c r="E69" s="1030">
        <v>544</v>
      </c>
      <c r="F69" s="1030">
        <v>528</v>
      </c>
      <c r="G69" s="1030">
        <v>393</v>
      </c>
      <c r="H69" s="1030">
        <v>336</v>
      </c>
      <c r="I69" s="1030">
        <v>580</v>
      </c>
      <c r="J69" s="1030">
        <v>640</v>
      </c>
      <c r="K69" s="1030">
        <v>586</v>
      </c>
      <c r="L69" s="1030">
        <v>273</v>
      </c>
      <c r="M69" s="1030">
        <v>677</v>
      </c>
      <c r="N69" s="381"/>
      <c r="O69" s="370">
        <v>18640</v>
      </c>
    </row>
    <row r="70" spans="1:15" ht="9.75" customHeight="1">
      <c r="A70" s="370"/>
      <c r="B70" s="380"/>
      <c r="C70" s="930" t="s">
        <v>57</v>
      </c>
      <c r="D70" s="926"/>
      <c r="E70" s="1030">
        <v>1192</v>
      </c>
      <c r="F70" s="1030">
        <v>1144</v>
      </c>
      <c r="G70" s="1030">
        <v>998</v>
      </c>
      <c r="H70" s="1030">
        <v>485</v>
      </c>
      <c r="I70" s="1030">
        <v>1173</v>
      </c>
      <c r="J70" s="1030">
        <v>990</v>
      </c>
      <c r="K70" s="1030">
        <v>1651</v>
      </c>
      <c r="L70" s="1030">
        <v>1761</v>
      </c>
      <c r="M70" s="1030">
        <v>2024</v>
      </c>
      <c r="N70" s="381"/>
      <c r="O70" s="370">
        <v>35533</v>
      </c>
    </row>
    <row r="71" spans="1:15" ht="9.75" customHeight="1">
      <c r="A71" s="370"/>
      <c r="B71" s="380"/>
      <c r="C71" s="930" t="s">
        <v>64</v>
      </c>
      <c r="D71" s="926"/>
      <c r="E71" s="1030">
        <v>214</v>
      </c>
      <c r="F71" s="1030">
        <v>259</v>
      </c>
      <c r="G71" s="1030">
        <v>257</v>
      </c>
      <c r="H71" s="1030">
        <v>92</v>
      </c>
      <c r="I71" s="1030">
        <v>191</v>
      </c>
      <c r="J71" s="1030">
        <v>151</v>
      </c>
      <c r="K71" s="1030">
        <v>236</v>
      </c>
      <c r="L71" s="1030">
        <v>301</v>
      </c>
      <c r="M71" s="1030">
        <v>352</v>
      </c>
      <c r="N71" s="381"/>
      <c r="O71" s="370">
        <v>6979</v>
      </c>
    </row>
    <row r="72" spans="1:15" ht="9.75" customHeight="1">
      <c r="A72" s="370"/>
      <c r="B72" s="380"/>
      <c r="C72" s="930" t="s">
        <v>66</v>
      </c>
      <c r="D72" s="926"/>
      <c r="E72" s="1030">
        <v>114</v>
      </c>
      <c r="F72" s="1030">
        <v>116</v>
      </c>
      <c r="G72" s="1030">
        <v>86</v>
      </c>
      <c r="H72" s="1030">
        <v>63</v>
      </c>
      <c r="I72" s="1030">
        <v>118</v>
      </c>
      <c r="J72" s="1030">
        <v>112</v>
      </c>
      <c r="K72" s="1030">
        <v>132</v>
      </c>
      <c r="L72" s="1030">
        <v>164</v>
      </c>
      <c r="M72" s="1030">
        <v>262</v>
      </c>
      <c r="N72" s="381"/>
      <c r="O72" s="370">
        <v>5622</v>
      </c>
    </row>
    <row r="73" spans="1:15" ht="9.75" customHeight="1">
      <c r="A73" s="370"/>
      <c r="B73" s="380"/>
      <c r="C73" s="930" t="s">
        <v>76</v>
      </c>
      <c r="D73" s="926"/>
      <c r="E73" s="1030">
        <v>343</v>
      </c>
      <c r="F73" s="1030">
        <v>328</v>
      </c>
      <c r="G73" s="1030">
        <v>296</v>
      </c>
      <c r="H73" s="1030">
        <v>187</v>
      </c>
      <c r="I73" s="1030">
        <v>299</v>
      </c>
      <c r="J73" s="1030">
        <v>340</v>
      </c>
      <c r="K73" s="1030">
        <v>430</v>
      </c>
      <c r="L73" s="1030">
        <v>445</v>
      </c>
      <c r="M73" s="1030">
        <v>967</v>
      </c>
      <c r="N73" s="381"/>
      <c r="O73" s="370">
        <v>12225</v>
      </c>
    </row>
    <row r="74" spans="1:15" ht="9.75" customHeight="1">
      <c r="A74" s="370"/>
      <c r="B74" s="380"/>
      <c r="C74" s="930" t="s">
        <v>129</v>
      </c>
      <c r="D74" s="926"/>
      <c r="E74" s="1030">
        <v>350</v>
      </c>
      <c r="F74" s="1030">
        <v>412</v>
      </c>
      <c r="G74" s="1030">
        <v>221</v>
      </c>
      <c r="H74" s="1030">
        <v>230</v>
      </c>
      <c r="I74" s="1030">
        <v>347</v>
      </c>
      <c r="J74" s="1030">
        <v>381</v>
      </c>
      <c r="K74" s="1030">
        <v>425</v>
      </c>
      <c r="L74" s="1030">
        <v>499</v>
      </c>
      <c r="M74" s="1030">
        <v>588</v>
      </c>
      <c r="N74" s="381"/>
      <c r="O74" s="370">
        <v>8291</v>
      </c>
    </row>
    <row r="75" spans="1:15" ht="9.75" customHeight="1">
      <c r="A75" s="370"/>
      <c r="B75" s="380"/>
      <c r="C75" s="930" t="s">
        <v>130</v>
      </c>
      <c r="D75" s="926"/>
      <c r="E75" s="1030">
        <v>203</v>
      </c>
      <c r="F75" s="1030">
        <v>196</v>
      </c>
      <c r="G75" s="1030">
        <v>180</v>
      </c>
      <c r="H75" s="1030">
        <v>129</v>
      </c>
      <c r="I75" s="1030">
        <v>276</v>
      </c>
      <c r="J75" s="1030">
        <v>221</v>
      </c>
      <c r="K75" s="1030">
        <v>237</v>
      </c>
      <c r="L75" s="1030">
        <v>232</v>
      </c>
      <c r="M75" s="1030">
        <v>376</v>
      </c>
      <c r="N75" s="381"/>
      <c r="O75" s="370">
        <v>12043</v>
      </c>
    </row>
    <row r="76" spans="1:15" s="408" customFormat="1" ht="8.25" customHeight="1">
      <c r="A76" s="404"/>
      <c r="B76" s="405"/>
      <c r="C76" s="1746" t="s">
        <v>625</v>
      </c>
      <c r="D76" s="1746"/>
      <c r="E76" s="1746"/>
      <c r="F76" s="1746"/>
      <c r="G76" s="1746"/>
      <c r="H76" s="1746"/>
      <c r="I76" s="1746"/>
      <c r="J76" s="1746"/>
      <c r="K76" s="1746"/>
      <c r="L76" s="1746"/>
      <c r="M76" s="1746"/>
      <c r="N76" s="381"/>
      <c r="O76" s="404"/>
    </row>
    <row r="77" spans="1:15" ht="8.25" customHeight="1">
      <c r="A77" s="370"/>
      <c r="B77" s="380"/>
      <c r="C77" s="1739" t="s">
        <v>482</v>
      </c>
      <c r="D77" s="1739"/>
      <c r="E77" s="1739"/>
      <c r="F77" s="1739"/>
      <c r="G77" s="1739"/>
      <c r="H77" s="1739"/>
      <c r="I77" s="1739"/>
      <c r="J77" s="1739"/>
      <c r="K77" s="1739"/>
      <c r="L77" s="1739"/>
      <c r="M77" s="1739"/>
      <c r="N77" s="931"/>
      <c r="O77" s="370"/>
    </row>
    <row r="78" spans="1:15" ht="8.25" customHeight="1">
      <c r="A78" s="370"/>
      <c r="B78" s="380"/>
      <c r="C78" s="932" t="s">
        <v>483</v>
      </c>
      <c r="D78" s="932"/>
      <c r="E78" s="932"/>
      <c r="F78" s="932"/>
      <c r="G78" s="932"/>
      <c r="H78" s="932"/>
      <c r="I78" s="932"/>
      <c r="J78" s="933"/>
      <c r="K78" s="1739"/>
      <c r="L78" s="1739"/>
      <c r="M78" s="1739"/>
      <c r="N78" s="1740"/>
      <c r="O78" s="370"/>
    </row>
    <row r="79" spans="1:15" ht="11.25" customHeight="1">
      <c r="A79" s="370"/>
      <c r="B79" s="380"/>
      <c r="C79" s="934" t="s">
        <v>411</v>
      </c>
      <c r="D79" s="89"/>
      <c r="E79" s="89"/>
      <c r="F79" s="89"/>
      <c r="G79" s="701" t="s">
        <v>133</v>
      </c>
      <c r="H79" s="89"/>
      <c r="I79" s="89"/>
      <c r="J79" s="89"/>
      <c r="K79" s="89"/>
      <c r="L79" s="89"/>
      <c r="M79" s="89"/>
      <c r="N79" s="381"/>
      <c r="O79" s="370"/>
    </row>
    <row r="80" spans="1:15" ht="13.5" customHeight="1">
      <c r="A80" s="370"/>
      <c r="B80" s="380"/>
      <c r="C80" s="370"/>
      <c r="D80" s="370"/>
      <c r="E80" s="377"/>
      <c r="F80" s="377"/>
      <c r="G80" s="377"/>
      <c r="H80" s="377"/>
      <c r="I80" s="377"/>
      <c r="J80" s="377"/>
      <c r="K80" s="1741">
        <v>43525</v>
      </c>
      <c r="L80" s="1741"/>
      <c r="M80" s="1741"/>
      <c r="N80" s="414">
        <v>19</v>
      </c>
      <c r="O80" s="377"/>
    </row>
    <row r="81" ht="13.5" customHeight="1"/>
  </sheetData>
  <mergeCells count="25">
    <mergeCell ref="C8:D8"/>
    <mergeCell ref="B1:D1"/>
    <mergeCell ref="B2:D2"/>
    <mergeCell ref="C4:M4"/>
    <mergeCell ref="C5:D6"/>
    <mergeCell ref="L6:M6"/>
    <mergeCell ref="E6:K6"/>
    <mergeCell ref="C18:M18"/>
    <mergeCell ref="C41:M41"/>
    <mergeCell ref="C43:D43"/>
    <mergeCell ref="C45:D45"/>
    <mergeCell ref="C46:D46"/>
    <mergeCell ref="K78:N78"/>
    <mergeCell ref="K80:M80"/>
    <mergeCell ref="C20:M20"/>
    <mergeCell ref="C22:D22"/>
    <mergeCell ref="C76:H76"/>
    <mergeCell ref="I76:M76"/>
    <mergeCell ref="C77:M77"/>
    <mergeCell ref="C55:D55"/>
    <mergeCell ref="C47:D47"/>
    <mergeCell ref="C48:G48"/>
    <mergeCell ref="H48:M48"/>
    <mergeCell ref="C50:M50"/>
    <mergeCell ref="C52:D52"/>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scale="9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O74"/>
  <sheetViews>
    <sheetView topLeftCell="A49" workbookViewId="0"/>
  </sheetViews>
  <sheetFormatPr defaultRowHeight="12.75"/>
  <cols>
    <col min="1" max="1" width="1" style="375" customWidth="1"/>
    <col min="2" max="2" width="2.5703125" style="375" customWidth="1"/>
    <col min="3" max="3" width="1.140625" style="375" customWidth="1"/>
    <col min="4" max="4" width="24.42578125" style="375" customWidth="1"/>
    <col min="5" max="10" width="7.5703125" style="386" customWidth="1"/>
    <col min="11" max="11" width="7.5703125" style="415" customWidth="1"/>
    <col min="12" max="12" width="7.5703125" style="386" customWidth="1"/>
    <col min="13" max="13" width="7.7109375" style="415" customWidth="1"/>
    <col min="14" max="14" width="2.5703125" style="375" customWidth="1"/>
    <col min="15" max="15" width="1" style="375" customWidth="1"/>
    <col min="16" max="16384" width="9.140625" style="375"/>
  </cols>
  <sheetData>
    <row r="1" spans="1:15" ht="13.5" customHeight="1">
      <c r="A1" s="370"/>
      <c r="B1" s="374"/>
      <c r="C1" s="374"/>
      <c r="D1" s="374"/>
      <c r="E1" s="374"/>
      <c r="F1" s="371"/>
      <c r="G1" s="371"/>
      <c r="H1" s="371"/>
      <c r="I1" s="371"/>
      <c r="J1" s="371"/>
      <c r="K1" s="1612" t="s">
        <v>320</v>
      </c>
      <c r="L1" s="1612"/>
      <c r="M1" s="1612"/>
      <c r="N1" s="370"/>
    </row>
    <row r="2" spans="1:15" ht="6" customHeight="1">
      <c r="A2" s="370"/>
      <c r="B2" s="1050"/>
      <c r="C2" s="1049"/>
      <c r="D2" s="1049"/>
      <c r="E2" s="1041"/>
      <c r="F2" s="1042"/>
      <c r="G2" s="1042"/>
      <c r="H2" s="1042"/>
      <c r="I2" s="1042"/>
      <c r="J2" s="1042"/>
      <c r="K2" s="1043"/>
      <c r="L2" s="1042"/>
      <c r="M2" s="1043"/>
      <c r="N2" s="421"/>
      <c r="O2" s="370"/>
    </row>
    <row r="3" spans="1:15" ht="11.25" customHeight="1" thickBot="1">
      <c r="A3" s="370"/>
      <c r="B3" s="432"/>
      <c r="C3" s="380"/>
      <c r="D3" s="380"/>
      <c r="E3" s="377"/>
      <c r="F3" s="377"/>
      <c r="G3" s="377"/>
      <c r="H3" s="377"/>
      <c r="I3" s="377" t="s">
        <v>34</v>
      </c>
      <c r="J3" s="377"/>
      <c r="K3" s="677"/>
      <c r="L3" s="377"/>
      <c r="M3" s="943" t="s">
        <v>72</v>
      </c>
      <c r="N3" s="486"/>
      <c r="O3" s="370"/>
    </row>
    <row r="4" spans="1:15" ht="13.5" thickBot="1">
      <c r="A4" s="370"/>
      <c r="B4" s="432"/>
      <c r="C4" s="1742" t="s">
        <v>494</v>
      </c>
      <c r="D4" s="1743"/>
      <c r="E4" s="1743"/>
      <c r="F4" s="1743"/>
      <c r="G4" s="1743"/>
      <c r="H4" s="1743"/>
      <c r="I4" s="1743"/>
      <c r="J4" s="1743"/>
      <c r="K4" s="1743"/>
      <c r="L4" s="1743"/>
      <c r="M4" s="1744"/>
      <c r="N4" s="486"/>
      <c r="O4" s="370"/>
    </row>
    <row r="5" spans="1:15" ht="7.5" customHeight="1">
      <c r="A5" s="370"/>
      <c r="B5" s="432"/>
      <c r="C5" s="1091" t="s">
        <v>77</v>
      </c>
      <c r="D5" s="396"/>
      <c r="E5" s="411"/>
      <c r="F5" s="411"/>
      <c r="G5" s="411"/>
      <c r="H5" s="411"/>
      <c r="I5" s="411"/>
      <c r="J5" s="411"/>
      <c r="K5" s="411"/>
      <c r="L5" s="411"/>
      <c r="M5" s="411"/>
      <c r="N5" s="486"/>
      <c r="O5" s="370"/>
    </row>
    <row r="6" spans="1:15" ht="12" customHeight="1">
      <c r="A6" s="370"/>
      <c r="B6" s="432"/>
      <c r="C6" s="88"/>
      <c r="D6" s="378"/>
      <c r="E6" s="1759">
        <v>2018</v>
      </c>
      <c r="F6" s="1759"/>
      <c r="G6" s="1759"/>
      <c r="H6" s="1759"/>
      <c r="I6" s="1759"/>
      <c r="J6" s="1759"/>
      <c r="K6" s="1759"/>
      <c r="L6" s="1759"/>
      <c r="M6" s="1164">
        <v>2019</v>
      </c>
      <c r="N6" s="486"/>
      <c r="O6" s="370"/>
    </row>
    <row r="7" spans="1:15" s="384" customFormat="1" ht="12.75" customHeight="1">
      <c r="A7" s="382"/>
      <c r="B7" s="528"/>
      <c r="C7" s="389"/>
      <c r="D7" s="389"/>
      <c r="E7" s="746" t="s">
        <v>99</v>
      </c>
      <c r="F7" s="746" t="s">
        <v>98</v>
      </c>
      <c r="G7" s="747" t="s">
        <v>97</v>
      </c>
      <c r="H7" s="747" t="s">
        <v>96</v>
      </c>
      <c r="I7" s="746" t="s">
        <v>95</v>
      </c>
      <c r="J7" s="747" t="s">
        <v>94</v>
      </c>
      <c r="K7" s="747" t="s">
        <v>93</v>
      </c>
      <c r="L7" s="747" t="s">
        <v>92</v>
      </c>
      <c r="M7" s="747" t="s">
        <v>103</v>
      </c>
      <c r="N7" s="486"/>
      <c r="O7" s="370"/>
    </row>
    <row r="8" spans="1:15" ht="12.75" customHeight="1">
      <c r="A8" s="370"/>
      <c r="B8" s="432"/>
      <c r="C8" s="1751" t="s">
        <v>495</v>
      </c>
      <c r="D8" s="1751"/>
      <c r="E8" s="1031">
        <v>82312</v>
      </c>
      <c r="F8" s="1031">
        <v>83697</v>
      </c>
      <c r="G8" s="1031">
        <v>84838</v>
      </c>
      <c r="H8" s="1031">
        <v>85954</v>
      </c>
      <c r="I8" s="1031">
        <v>87272</v>
      </c>
      <c r="J8" s="1031">
        <v>88547</v>
      </c>
      <c r="K8" s="1031">
        <v>89507</v>
      </c>
      <c r="L8" s="1031">
        <v>90546</v>
      </c>
      <c r="M8" s="1031">
        <v>90698</v>
      </c>
      <c r="N8" s="486"/>
      <c r="O8" s="370"/>
    </row>
    <row r="9" spans="1:15" ht="12.75" customHeight="1">
      <c r="A9" s="370"/>
      <c r="B9" s="432"/>
      <c r="C9" s="1745" t="s">
        <v>329</v>
      </c>
      <c r="D9" s="1745"/>
      <c r="E9" s="1026"/>
      <c r="F9" s="1026"/>
      <c r="G9" s="1026"/>
      <c r="H9" s="1026"/>
      <c r="I9" s="1026"/>
      <c r="J9" s="1026"/>
      <c r="K9" s="1026"/>
      <c r="L9" s="1026"/>
      <c r="M9" s="1026"/>
      <c r="N9" s="486"/>
      <c r="O9" s="370"/>
    </row>
    <row r="10" spans="1:15" ht="10.5" customHeight="1">
      <c r="A10" s="370"/>
      <c r="B10" s="432"/>
      <c r="C10" s="930" t="s">
        <v>61</v>
      </c>
      <c r="D10" s="926"/>
      <c r="E10" s="1032">
        <v>5511</v>
      </c>
      <c r="F10" s="1032">
        <v>5625</v>
      </c>
      <c r="G10" s="1032">
        <v>5687</v>
      </c>
      <c r="H10" s="1032">
        <v>5804</v>
      </c>
      <c r="I10" s="1032">
        <v>5938</v>
      </c>
      <c r="J10" s="1032">
        <v>6084</v>
      </c>
      <c r="K10" s="1032">
        <v>6166</v>
      </c>
      <c r="L10" s="1032">
        <v>6275</v>
      </c>
      <c r="M10" s="1032">
        <v>6276</v>
      </c>
      <c r="N10" s="486"/>
      <c r="O10" s="370">
        <v>24716</v>
      </c>
    </row>
    <row r="11" spans="1:15" ht="10.5" customHeight="1">
      <c r="A11" s="370"/>
      <c r="B11" s="432"/>
      <c r="C11" s="930" t="s">
        <v>54</v>
      </c>
      <c r="D11" s="926"/>
      <c r="E11" s="1032">
        <v>1333</v>
      </c>
      <c r="F11" s="1032">
        <v>1347</v>
      </c>
      <c r="G11" s="1032">
        <v>1356</v>
      </c>
      <c r="H11" s="1032">
        <v>1370</v>
      </c>
      <c r="I11" s="1032">
        <v>1377</v>
      </c>
      <c r="J11" s="1032">
        <v>1386</v>
      </c>
      <c r="K11" s="1032">
        <v>1405</v>
      </c>
      <c r="L11" s="1032">
        <v>1407</v>
      </c>
      <c r="M11" s="1032">
        <v>1402</v>
      </c>
      <c r="N11" s="486"/>
      <c r="O11" s="370">
        <v>5505</v>
      </c>
    </row>
    <row r="12" spans="1:15" ht="10.5" customHeight="1">
      <c r="A12" s="370"/>
      <c r="B12" s="432"/>
      <c r="C12" s="930" t="s">
        <v>63</v>
      </c>
      <c r="D12" s="926"/>
      <c r="E12" s="1032">
        <v>7310</v>
      </c>
      <c r="F12" s="1032">
        <v>7433</v>
      </c>
      <c r="G12" s="1032">
        <v>7517</v>
      </c>
      <c r="H12" s="1032">
        <v>7611</v>
      </c>
      <c r="I12" s="1032">
        <v>7739</v>
      </c>
      <c r="J12" s="1032">
        <v>7828</v>
      </c>
      <c r="K12" s="1032">
        <v>7902</v>
      </c>
      <c r="L12" s="1032">
        <v>7948</v>
      </c>
      <c r="M12" s="1032">
        <v>7946</v>
      </c>
      <c r="N12" s="486"/>
      <c r="O12" s="370">
        <v>35834</v>
      </c>
    </row>
    <row r="13" spans="1:15" ht="10.5" customHeight="1">
      <c r="A13" s="370"/>
      <c r="B13" s="432"/>
      <c r="C13" s="930" t="s">
        <v>65</v>
      </c>
      <c r="D13" s="926"/>
      <c r="E13" s="1032">
        <v>1403</v>
      </c>
      <c r="F13" s="1032">
        <v>1425</v>
      </c>
      <c r="G13" s="1032">
        <v>1438</v>
      </c>
      <c r="H13" s="1032">
        <v>1449</v>
      </c>
      <c r="I13" s="1032">
        <v>1475</v>
      </c>
      <c r="J13" s="1032">
        <v>1502</v>
      </c>
      <c r="K13" s="1032">
        <v>1518</v>
      </c>
      <c r="L13" s="1032">
        <v>1530</v>
      </c>
      <c r="M13" s="1032">
        <v>1540</v>
      </c>
      <c r="N13" s="486"/>
      <c r="O13" s="370">
        <v>3304</v>
      </c>
    </row>
    <row r="14" spans="1:15" ht="10.5" customHeight="1">
      <c r="A14" s="370"/>
      <c r="B14" s="432"/>
      <c r="C14" s="930" t="s">
        <v>74</v>
      </c>
      <c r="D14" s="926"/>
      <c r="E14" s="1032">
        <v>1822</v>
      </c>
      <c r="F14" s="1032">
        <v>1838</v>
      </c>
      <c r="G14" s="1032">
        <v>1853</v>
      </c>
      <c r="H14" s="1032">
        <v>1868</v>
      </c>
      <c r="I14" s="1032">
        <v>1881</v>
      </c>
      <c r="J14" s="1032">
        <v>1892</v>
      </c>
      <c r="K14" s="1032">
        <v>1902</v>
      </c>
      <c r="L14" s="1032">
        <v>1908</v>
      </c>
      <c r="M14" s="1032">
        <v>1904</v>
      </c>
      <c r="N14" s="486"/>
      <c r="O14" s="370">
        <v>6334</v>
      </c>
    </row>
    <row r="15" spans="1:15" ht="10.5" customHeight="1">
      <c r="A15" s="370"/>
      <c r="B15" s="432"/>
      <c r="C15" s="930" t="s">
        <v>60</v>
      </c>
      <c r="D15" s="926"/>
      <c r="E15" s="1032">
        <v>3151</v>
      </c>
      <c r="F15" s="1032">
        <v>3210</v>
      </c>
      <c r="G15" s="1032">
        <v>3250</v>
      </c>
      <c r="H15" s="1032">
        <v>3280</v>
      </c>
      <c r="I15" s="1032">
        <v>3312</v>
      </c>
      <c r="J15" s="1032">
        <v>3339</v>
      </c>
      <c r="K15" s="1032">
        <v>3357</v>
      </c>
      <c r="L15" s="1032">
        <v>3356</v>
      </c>
      <c r="M15" s="1032">
        <v>3352</v>
      </c>
      <c r="N15" s="486"/>
      <c r="O15" s="370">
        <v>14052</v>
      </c>
    </row>
    <row r="16" spans="1:15" ht="10.5" customHeight="1">
      <c r="A16" s="370"/>
      <c r="B16" s="432"/>
      <c r="C16" s="930" t="s">
        <v>55</v>
      </c>
      <c r="D16" s="926"/>
      <c r="E16" s="1032">
        <v>1392</v>
      </c>
      <c r="F16" s="1032">
        <v>1410</v>
      </c>
      <c r="G16" s="1032">
        <v>1436</v>
      </c>
      <c r="H16" s="1032">
        <v>1452</v>
      </c>
      <c r="I16" s="1032">
        <v>1472</v>
      </c>
      <c r="J16" s="1032">
        <v>1496</v>
      </c>
      <c r="K16" s="1032">
        <v>1509</v>
      </c>
      <c r="L16" s="1032">
        <v>1539</v>
      </c>
      <c r="M16" s="1032">
        <v>1548</v>
      </c>
      <c r="N16" s="486"/>
      <c r="O16" s="370">
        <v>5973</v>
      </c>
    </row>
    <row r="17" spans="1:15" ht="10.5" customHeight="1">
      <c r="A17" s="370"/>
      <c r="B17" s="432"/>
      <c r="C17" s="930" t="s">
        <v>73</v>
      </c>
      <c r="D17" s="926"/>
      <c r="E17" s="1032">
        <v>2948</v>
      </c>
      <c r="F17" s="1032">
        <v>3006</v>
      </c>
      <c r="G17" s="1032">
        <v>3056</v>
      </c>
      <c r="H17" s="1032">
        <v>3099</v>
      </c>
      <c r="I17" s="1032">
        <v>3143</v>
      </c>
      <c r="J17" s="1032">
        <v>3201</v>
      </c>
      <c r="K17" s="1032">
        <v>3221</v>
      </c>
      <c r="L17" s="1032">
        <v>3250</v>
      </c>
      <c r="M17" s="1032">
        <v>3252</v>
      </c>
      <c r="N17" s="486"/>
      <c r="O17" s="370">
        <v>26102</v>
      </c>
    </row>
    <row r="18" spans="1:15" ht="10.5" customHeight="1">
      <c r="A18" s="370"/>
      <c r="B18" s="432"/>
      <c r="C18" s="930" t="s">
        <v>75</v>
      </c>
      <c r="D18" s="926"/>
      <c r="E18" s="1032">
        <v>1643</v>
      </c>
      <c r="F18" s="1032">
        <v>1663</v>
      </c>
      <c r="G18" s="1032">
        <v>1675</v>
      </c>
      <c r="H18" s="1032">
        <v>1681</v>
      </c>
      <c r="I18" s="1032">
        <v>1694</v>
      </c>
      <c r="J18" s="1032">
        <v>1700</v>
      </c>
      <c r="K18" s="1032">
        <v>1701</v>
      </c>
      <c r="L18" s="1032">
        <v>1713</v>
      </c>
      <c r="M18" s="1032">
        <v>1711</v>
      </c>
      <c r="N18" s="486"/>
      <c r="O18" s="370">
        <v>4393</v>
      </c>
    </row>
    <row r="19" spans="1:15" ht="10.5" customHeight="1">
      <c r="A19" s="370"/>
      <c r="B19" s="432"/>
      <c r="C19" s="930" t="s">
        <v>59</v>
      </c>
      <c r="D19" s="926"/>
      <c r="E19" s="1032">
        <v>3351</v>
      </c>
      <c r="F19" s="1032">
        <v>3410</v>
      </c>
      <c r="G19" s="1032">
        <v>3453</v>
      </c>
      <c r="H19" s="1032">
        <v>3497</v>
      </c>
      <c r="I19" s="1032">
        <v>3537</v>
      </c>
      <c r="J19" s="1032">
        <v>3597</v>
      </c>
      <c r="K19" s="1032">
        <v>3624</v>
      </c>
      <c r="L19" s="1032">
        <v>3672</v>
      </c>
      <c r="M19" s="1032">
        <v>3675</v>
      </c>
      <c r="N19" s="486"/>
      <c r="O19" s="370">
        <v>16923</v>
      </c>
    </row>
    <row r="20" spans="1:15" ht="10.5" customHeight="1">
      <c r="A20" s="370"/>
      <c r="B20" s="432"/>
      <c r="C20" s="930" t="s">
        <v>58</v>
      </c>
      <c r="D20" s="926"/>
      <c r="E20" s="1032">
        <v>14328</v>
      </c>
      <c r="F20" s="1032">
        <v>14646</v>
      </c>
      <c r="G20" s="1032">
        <v>14940</v>
      </c>
      <c r="H20" s="1032">
        <v>15154</v>
      </c>
      <c r="I20" s="1032">
        <v>15439</v>
      </c>
      <c r="J20" s="1032">
        <v>15717</v>
      </c>
      <c r="K20" s="1032">
        <v>15921</v>
      </c>
      <c r="L20" s="1032">
        <v>16189</v>
      </c>
      <c r="M20" s="1032">
        <v>16236</v>
      </c>
      <c r="N20" s="486"/>
      <c r="O20" s="370">
        <v>81201</v>
      </c>
    </row>
    <row r="21" spans="1:15" ht="10.5" customHeight="1">
      <c r="A21" s="370"/>
      <c r="B21" s="432"/>
      <c r="C21" s="930" t="s">
        <v>56</v>
      </c>
      <c r="D21" s="926"/>
      <c r="E21" s="1032">
        <v>1159</v>
      </c>
      <c r="F21" s="1032">
        <v>1176</v>
      </c>
      <c r="G21" s="1032">
        <v>1181</v>
      </c>
      <c r="H21" s="1032">
        <v>1194</v>
      </c>
      <c r="I21" s="1032">
        <v>1207</v>
      </c>
      <c r="J21" s="1032">
        <v>1225</v>
      </c>
      <c r="K21" s="1032">
        <v>1231</v>
      </c>
      <c r="L21" s="1032">
        <v>1236</v>
      </c>
      <c r="M21" s="1032">
        <v>1242</v>
      </c>
      <c r="N21" s="486"/>
      <c r="O21" s="370">
        <v>4403</v>
      </c>
    </row>
    <row r="22" spans="1:15" ht="10.5" customHeight="1">
      <c r="A22" s="370"/>
      <c r="B22" s="432"/>
      <c r="C22" s="930" t="s">
        <v>62</v>
      </c>
      <c r="D22" s="926"/>
      <c r="E22" s="1032">
        <v>14085</v>
      </c>
      <c r="F22" s="1032">
        <v>14320</v>
      </c>
      <c r="G22" s="1032">
        <v>14536</v>
      </c>
      <c r="H22" s="1032">
        <v>14747</v>
      </c>
      <c r="I22" s="1032">
        <v>14988</v>
      </c>
      <c r="J22" s="1032">
        <v>15200</v>
      </c>
      <c r="K22" s="1032">
        <v>15393</v>
      </c>
      <c r="L22" s="1032">
        <v>15562</v>
      </c>
      <c r="M22" s="1032">
        <v>15582</v>
      </c>
      <c r="N22" s="486"/>
      <c r="O22" s="370">
        <v>88638</v>
      </c>
    </row>
    <row r="23" spans="1:15" ht="10.5" customHeight="1">
      <c r="A23" s="370"/>
      <c r="B23" s="432"/>
      <c r="C23" s="930" t="s">
        <v>78</v>
      </c>
      <c r="D23" s="926"/>
      <c r="E23" s="1032">
        <v>3803</v>
      </c>
      <c r="F23" s="1032">
        <v>3858</v>
      </c>
      <c r="G23" s="1032">
        <v>3902</v>
      </c>
      <c r="H23" s="1032">
        <v>3944</v>
      </c>
      <c r="I23" s="1032">
        <v>4001</v>
      </c>
      <c r="J23" s="1032">
        <v>4025</v>
      </c>
      <c r="K23" s="1032">
        <v>4065</v>
      </c>
      <c r="L23" s="1032">
        <v>4127</v>
      </c>
      <c r="M23" s="1032">
        <v>4127</v>
      </c>
      <c r="N23" s="486"/>
      <c r="O23" s="370">
        <v>18640</v>
      </c>
    </row>
    <row r="24" spans="1:15" ht="10.5" customHeight="1">
      <c r="A24" s="370"/>
      <c r="B24" s="432"/>
      <c r="C24" s="930" t="s">
        <v>57</v>
      </c>
      <c r="D24" s="926"/>
      <c r="E24" s="1032">
        <v>5863</v>
      </c>
      <c r="F24" s="1032">
        <v>5998</v>
      </c>
      <c r="G24" s="1032">
        <v>6120</v>
      </c>
      <c r="H24" s="1032">
        <v>6268</v>
      </c>
      <c r="I24" s="1032">
        <v>6390</v>
      </c>
      <c r="J24" s="1032">
        <v>6539</v>
      </c>
      <c r="K24" s="1032">
        <v>6644</v>
      </c>
      <c r="L24" s="1032">
        <v>6751</v>
      </c>
      <c r="M24" s="1032">
        <v>6781</v>
      </c>
      <c r="N24" s="486"/>
      <c r="O24" s="370">
        <v>35533</v>
      </c>
    </row>
    <row r="25" spans="1:15" ht="10.5" customHeight="1">
      <c r="A25" s="370"/>
      <c r="B25" s="432"/>
      <c r="C25" s="930" t="s">
        <v>64</v>
      </c>
      <c r="D25" s="926"/>
      <c r="E25" s="1032">
        <v>2261</v>
      </c>
      <c r="F25" s="1032">
        <v>2290</v>
      </c>
      <c r="G25" s="1032">
        <v>2317</v>
      </c>
      <c r="H25" s="1032">
        <v>2336</v>
      </c>
      <c r="I25" s="1032">
        <v>2365</v>
      </c>
      <c r="J25" s="1032">
        <v>2392</v>
      </c>
      <c r="K25" s="1032">
        <v>2404</v>
      </c>
      <c r="L25" s="1032">
        <v>2409</v>
      </c>
      <c r="M25" s="1032">
        <v>2405</v>
      </c>
      <c r="N25" s="486"/>
      <c r="O25" s="370">
        <v>6979</v>
      </c>
    </row>
    <row r="26" spans="1:15" ht="10.5" customHeight="1">
      <c r="A26" s="370"/>
      <c r="B26" s="432"/>
      <c r="C26" s="930" t="s">
        <v>66</v>
      </c>
      <c r="D26" s="926"/>
      <c r="E26" s="1032">
        <v>2218</v>
      </c>
      <c r="F26" s="1032">
        <v>2243</v>
      </c>
      <c r="G26" s="1032">
        <v>2255</v>
      </c>
      <c r="H26" s="1032">
        <v>2268</v>
      </c>
      <c r="I26" s="1032">
        <v>2296</v>
      </c>
      <c r="J26" s="1032">
        <v>2321</v>
      </c>
      <c r="K26" s="1032">
        <v>2345</v>
      </c>
      <c r="L26" s="1032">
        <v>2375</v>
      </c>
      <c r="M26" s="1032">
        <v>2392</v>
      </c>
      <c r="N26" s="486"/>
      <c r="O26" s="370">
        <v>5622</v>
      </c>
    </row>
    <row r="27" spans="1:15" ht="10.5" customHeight="1">
      <c r="A27" s="370"/>
      <c r="B27" s="432"/>
      <c r="C27" s="930" t="s">
        <v>76</v>
      </c>
      <c r="D27" s="926"/>
      <c r="E27" s="1032">
        <v>3219</v>
      </c>
      <c r="F27" s="1032">
        <v>3256</v>
      </c>
      <c r="G27" s="1032">
        <v>3286</v>
      </c>
      <c r="H27" s="1032">
        <v>3318</v>
      </c>
      <c r="I27" s="1032">
        <v>3356</v>
      </c>
      <c r="J27" s="1032">
        <v>3397</v>
      </c>
      <c r="K27" s="1032">
        <v>3432</v>
      </c>
      <c r="L27" s="1032">
        <v>3467</v>
      </c>
      <c r="M27" s="1032">
        <v>3484</v>
      </c>
      <c r="N27" s="486"/>
      <c r="O27" s="370">
        <v>12225</v>
      </c>
    </row>
    <row r="28" spans="1:15" ht="10.5" customHeight="1">
      <c r="A28" s="370"/>
      <c r="B28" s="432"/>
      <c r="C28" s="930" t="s">
        <v>129</v>
      </c>
      <c r="D28" s="926"/>
      <c r="E28" s="1032">
        <v>2487</v>
      </c>
      <c r="F28" s="1032">
        <v>2505</v>
      </c>
      <c r="G28" s="1032">
        <v>2529</v>
      </c>
      <c r="H28" s="1032">
        <v>2553</v>
      </c>
      <c r="I28" s="1032">
        <v>2573</v>
      </c>
      <c r="J28" s="1032">
        <v>2606</v>
      </c>
      <c r="K28" s="1032">
        <v>2646</v>
      </c>
      <c r="L28" s="1032">
        <v>2693</v>
      </c>
      <c r="M28" s="1032">
        <v>2701</v>
      </c>
      <c r="N28" s="486"/>
      <c r="O28" s="370">
        <v>8291</v>
      </c>
    </row>
    <row r="29" spans="1:15" ht="10.5" customHeight="1">
      <c r="A29" s="370"/>
      <c r="B29" s="432"/>
      <c r="C29" s="930" t="s">
        <v>130</v>
      </c>
      <c r="D29" s="926"/>
      <c r="E29" s="1032">
        <v>3025</v>
      </c>
      <c r="F29" s="1032">
        <v>3038</v>
      </c>
      <c r="G29" s="1032">
        <v>3051</v>
      </c>
      <c r="H29" s="1032">
        <v>3061</v>
      </c>
      <c r="I29" s="1032">
        <v>3089</v>
      </c>
      <c r="J29" s="1032">
        <v>3100</v>
      </c>
      <c r="K29" s="1032">
        <v>3121</v>
      </c>
      <c r="L29" s="1032">
        <v>3139</v>
      </c>
      <c r="M29" s="1032">
        <v>3142</v>
      </c>
      <c r="N29" s="486"/>
      <c r="O29" s="370">
        <v>12043</v>
      </c>
    </row>
    <row r="30" spans="1:15" ht="5.25" customHeight="1" thickBot="1">
      <c r="A30" s="370"/>
      <c r="B30" s="432"/>
      <c r="C30" s="930"/>
      <c r="D30" s="926"/>
      <c r="E30" s="1032"/>
      <c r="F30" s="1032"/>
      <c r="G30" s="1032"/>
      <c r="H30" s="1032"/>
      <c r="I30" s="1032"/>
      <c r="J30" s="1032"/>
      <c r="K30" s="1032"/>
      <c r="L30" s="1032"/>
      <c r="M30" s="1032"/>
      <c r="N30" s="486"/>
      <c r="O30" s="370"/>
    </row>
    <row r="31" spans="1:15" ht="13.5" customHeight="1" thickBot="1">
      <c r="A31" s="370"/>
      <c r="B31" s="432"/>
      <c r="C31" s="1727" t="s">
        <v>1</v>
      </c>
      <c r="D31" s="1728"/>
      <c r="E31" s="1728"/>
      <c r="F31" s="1728"/>
      <c r="G31" s="1728"/>
      <c r="H31" s="1728"/>
      <c r="I31" s="1728"/>
      <c r="J31" s="1728"/>
      <c r="K31" s="1728"/>
      <c r="L31" s="1728"/>
      <c r="M31" s="1729"/>
      <c r="N31" s="486"/>
      <c r="O31" s="370"/>
    </row>
    <row r="32" spans="1:15" s="401" customFormat="1" ht="8.25" customHeight="1">
      <c r="A32" s="398"/>
      <c r="B32" s="1092"/>
      <c r="C32" s="527" t="s">
        <v>77</v>
      </c>
      <c r="D32" s="1093"/>
      <c r="E32" s="1094"/>
      <c r="F32" s="1094"/>
      <c r="G32" s="1094"/>
      <c r="H32" s="1094"/>
      <c r="I32" s="1094"/>
      <c r="J32" s="1094"/>
      <c r="K32" s="1094"/>
      <c r="L32" s="1094"/>
      <c r="M32" s="1094"/>
      <c r="N32" s="543"/>
      <c r="O32" s="398"/>
    </row>
    <row r="33" spans="1:15" s="408" customFormat="1" ht="13.5" customHeight="1">
      <c r="A33" s="404"/>
      <c r="B33" s="678"/>
      <c r="C33" s="1745" t="s">
        <v>316</v>
      </c>
      <c r="D33" s="1745"/>
      <c r="E33" s="406">
        <v>167650</v>
      </c>
      <c r="F33" s="406">
        <v>168290</v>
      </c>
      <c r="G33" s="406">
        <v>169043</v>
      </c>
      <c r="H33" s="406">
        <v>174502</v>
      </c>
      <c r="I33" s="406">
        <v>165827</v>
      </c>
      <c r="J33" s="406">
        <v>168182</v>
      </c>
      <c r="K33" s="406">
        <v>173755</v>
      </c>
      <c r="L33" s="406">
        <v>186758</v>
      </c>
      <c r="M33" s="406">
        <v>182801</v>
      </c>
      <c r="N33" s="697"/>
      <c r="O33" s="404"/>
    </row>
    <row r="34" spans="1:15" s="408" customFormat="1" ht="12.75" customHeight="1">
      <c r="A34" s="404"/>
      <c r="B34" s="678"/>
      <c r="C34" s="1036" t="s">
        <v>315</v>
      </c>
      <c r="D34" s="1036"/>
      <c r="E34" s="85"/>
      <c r="F34" s="85"/>
      <c r="G34" s="85"/>
      <c r="H34" s="85"/>
      <c r="I34" s="85"/>
      <c r="J34" s="85"/>
      <c r="K34" s="85"/>
      <c r="L34" s="85"/>
      <c r="M34" s="85"/>
      <c r="N34" s="697"/>
      <c r="O34" s="404"/>
    </row>
    <row r="35" spans="1:15" s="384" customFormat="1" ht="12.75" customHeight="1">
      <c r="A35" s="382"/>
      <c r="B35" s="1047"/>
      <c r="C35" s="1762" t="s">
        <v>140</v>
      </c>
      <c r="D35" s="1762"/>
      <c r="E35" s="928">
        <v>134327</v>
      </c>
      <c r="F35" s="928">
        <v>135396</v>
      </c>
      <c r="G35" s="928">
        <v>137652</v>
      </c>
      <c r="H35" s="928">
        <v>144515</v>
      </c>
      <c r="I35" s="928">
        <v>137206</v>
      </c>
      <c r="J35" s="928">
        <v>139732</v>
      </c>
      <c r="K35" s="928">
        <v>144135</v>
      </c>
      <c r="L35" s="928">
        <v>156083</v>
      </c>
      <c r="M35" s="928">
        <v>151455</v>
      </c>
      <c r="N35" s="582"/>
      <c r="O35" s="382"/>
    </row>
    <row r="36" spans="1:15" s="384" customFormat="1" ht="23.25" customHeight="1">
      <c r="A36" s="382"/>
      <c r="B36" s="1047"/>
      <c r="C36" s="1762" t="s">
        <v>141</v>
      </c>
      <c r="D36" s="1762"/>
      <c r="E36" s="928">
        <v>6323</v>
      </c>
      <c r="F36" s="928">
        <v>6247</v>
      </c>
      <c r="G36" s="928">
        <v>6230</v>
      </c>
      <c r="H36" s="928">
        <v>6460</v>
      </c>
      <c r="I36" s="928">
        <v>6018</v>
      </c>
      <c r="J36" s="928">
        <v>6337</v>
      </c>
      <c r="K36" s="928">
        <v>7440</v>
      </c>
      <c r="L36" s="928">
        <v>8389</v>
      </c>
      <c r="M36" s="928">
        <v>8493</v>
      </c>
      <c r="N36" s="582"/>
      <c r="O36" s="382"/>
    </row>
    <row r="37" spans="1:15" s="384" customFormat="1" ht="21.75" customHeight="1">
      <c r="A37" s="382"/>
      <c r="B37" s="1047"/>
      <c r="C37" s="1762" t="s">
        <v>143</v>
      </c>
      <c r="D37" s="1762"/>
      <c r="E37" s="928">
        <v>22580</v>
      </c>
      <c r="F37" s="928">
        <v>22149</v>
      </c>
      <c r="G37" s="928">
        <v>21381</v>
      </c>
      <c r="H37" s="928">
        <v>21195</v>
      </c>
      <c r="I37" s="928">
        <v>20892</v>
      </c>
      <c r="J37" s="928">
        <v>20636</v>
      </c>
      <c r="K37" s="928">
        <v>20652</v>
      </c>
      <c r="L37" s="928">
        <v>20986</v>
      </c>
      <c r="M37" s="928">
        <v>21558</v>
      </c>
      <c r="N37" s="582"/>
      <c r="O37" s="382"/>
    </row>
    <row r="38" spans="1:15" s="384" customFormat="1" ht="20.25" customHeight="1">
      <c r="A38" s="382"/>
      <c r="B38" s="1047"/>
      <c r="C38" s="1762" t="s">
        <v>144</v>
      </c>
      <c r="D38" s="1762"/>
      <c r="E38" s="928">
        <v>22</v>
      </c>
      <c r="F38" s="928">
        <v>27</v>
      </c>
      <c r="G38" s="928">
        <v>24</v>
      </c>
      <c r="H38" s="928">
        <v>21</v>
      </c>
      <c r="I38" s="928">
        <v>21</v>
      </c>
      <c r="J38" s="928">
        <v>24</v>
      </c>
      <c r="K38" s="928">
        <v>24</v>
      </c>
      <c r="L38" s="928">
        <v>24</v>
      </c>
      <c r="M38" s="928">
        <v>24</v>
      </c>
      <c r="N38" s="582"/>
      <c r="O38" s="382"/>
    </row>
    <row r="39" spans="1:15" s="384" customFormat="1" ht="20.25" customHeight="1">
      <c r="A39" s="382"/>
      <c r="B39" s="1047"/>
      <c r="C39" s="1762" t="s">
        <v>465</v>
      </c>
      <c r="D39" s="1762"/>
      <c r="E39" s="928">
        <v>5329</v>
      </c>
      <c r="F39" s="928">
        <v>5387</v>
      </c>
      <c r="G39" s="928">
        <v>4550</v>
      </c>
      <c r="H39" s="928">
        <v>3164</v>
      </c>
      <c r="I39" s="928">
        <v>2740</v>
      </c>
      <c r="J39" s="928">
        <v>2458</v>
      </c>
      <c r="K39" s="928">
        <v>2348</v>
      </c>
      <c r="L39" s="928">
        <v>2246</v>
      </c>
      <c r="M39" s="928">
        <v>2265</v>
      </c>
      <c r="N39" s="582"/>
      <c r="O39" s="382"/>
    </row>
    <row r="40" spans="1:15" ht="12.75" customHeight="1">
      <c r="A40" s="370"/>
      <c r="B40" s="432"/>
      <c r="C40" s="1745" t="s">
        <v>329</v>
      </c>
      <c r="D40" s="1745"/>
      <c r="E40" s="406"/>
      <c r="F40" s="406"/>
      <c r="G40" s="406"/>
      <c r="H40" s="406"/>
      <c r="I40" s="406"/>
      <c r="J40" s="406"/>
      <c r="K40" s="406"/>
      <c r="L40" s="406"/>
      <c r="M40" s="406"/>
      <c r="N40" s="486"/>
      <c r="O40" s="370"/>
    </row>
    <row r="41" spans="1:15" ht="10.5" customHeight="1">
      <c r="A41" s="370"/>
      <c r="B41" s="432"/>
      <c r="C41" s="930" t="s">
        <v>61</v>
      </c>
      <c r="D41" s="926"/>
      <c r="E41" s="927">
        <v>10064</v>
      </c>
      <c r="F41" s="927">
        <v>10156</v>
      </c>
      <c r="G41" s="927">
        <v>10093</v>
      </c>
      <c r="H41" s="927">
        <v>11118</v>
      </c>
      <c r="I41" s="927">
        <v>10554</v>
      </c>
      <c r="J41" s="927">
        <v>10265</v>
      </c>
      <c r="K41" s="927">
        <v>10114</v>
      </c>
      <c r="L41" s="927">
        <v>10855</v>
      </c>
      <c r="M41" s="927">
        <v>10774</v>
      </c>
      <c r="N41" s="486"/>
      <c r="O41" s="370">
        <v>24716</v>
      </c>
    </row>
    <row r="42" spans="1:15" ht="10.5" customHeight="1">
      <c r="A42" s="370"/>
      <c r="B42" s="432"/>
      <c r="C42" s="930" t="s">
        <v>54</v>
      </c>
      <c r="D42" s="926"/>
      <c r="E42" s="927">
        <v>2208</v>
      </c>
      <c r="F42" s="927">
        <v>2163</v>
      </c>
      <c r="G42" s="927">
        <v>2170</v>
      </c>
      <c r="H42" s="927">
        <v>2259</v>
      </c>
      <c r="I42" s="927">
        <v>2190</v>
      </c>
      <c r="J42" s="927">
        <v>2320</v>
      </c>
      <c r="K42" s="927">
        <v>2445</v>
      </c>
      <c r="L42" s="927">
        <v>2754</v>
      </c>
      <c r="M42" s="927">
        <v>2793</v>
      </c>
      <c r="N42" s="486"/>
      <c r="O42" s="370">
        <v>5505</v>
      </c>
    </row>
    <row r="43" spans="1:15" ht="10.5" customHeight="1">
      <c r="A43" s="370"/>
      <c r="B43" s="432"/>
      <c r="C43" s="930" t="s">
        <v>63</v>
      </c>
      <c r="D43" s="926"/>
      <c r="E43" s="927">
        <v>13815</v>
      </c>
      <c r="F43" s="927">
        <v>13897</v>
      </c>
      <c r="G43" s="927">
        <v>14071</v>
      </c>
      <c r="H43" s="927">
        <v>15350</v>
      </c>
      <c r="I43" s="927">
        <v>14399</v>
      </c>
      <c r="J43" s="927">
        <v>14176</v>
      </c>
      <c r="K43" s="927">
        <v>14184</v>
      </c>
      <c r="L43" s="927">
        <v>14942</v>
      </c>
      <c r="M43" s="927">
        <v>14697</v>
      </c>
      <c r="N43" s="486"/>
      <c r="O43" s="370">
        <v>35834</v>
      </c>
    </row>
    <row r="44" spans="1:15" ht="10.5" customHeight="1">
      <c r="A44" s="370"/>
      <c r="B44" s="432"/>
      <c r="C44" s="930" t="s">
        <v>65</v>
      </c>
      <c r="D44" s="926"/>
      <c r="E44" s="927">
        <v>1470</v>
      </c>
      <c r="F44" s="927">
        <v>1488</v>
      </c>
      <c r="G44" s="927">
        <v>1449</v>
      </c>
      <c r="H44" s="927">
        <v>1499</v>
      </c>
      <c r="I44" s="927">
        <v>1381</v>
      </c>
      <c r="J44" s="927">
        <v>1388</v>
      </c>
      <c r="K44" s="927">
        <v>1423</v>
      </c>
      <c r="L44" s="927">
        <v>1506</v>
      </c>
      <c r="M44" s="927">
        <v>1504</v>
      </c>
      <c r="N44" s="486"/>
      <c r="O44" s="370">
        <v>3304</v>
      </c>
    </row>
    <row r="45" spans="1:15" ht="10.5" customHeight="1">
      <c r="A45" s="370"/>
      <c r="B45" s="432"/>
      <c r="C45" s="930" t="s">
        <v>74</v>
      </c>
      <c r="D45" s="926"/>
      <c r="E45" s="927">
        <v>2446</v>
      </c>
      <c r="F45" s="927">
        <v>2480</v>
      </c>
      <c r="G45" s="927">
        <v>2541</v>
      </c>
      <c r="H45" s="927">
        <v>2595</v>
      </c>
      <c r="I45" s="927">
        <v>2464</v>
      </c>
      <c r="J45" s="927">
        <v>2414</v>
      </c>
      <c r="K45" s="927">
        <v>2380</v>
      </c>
      <c r="L45" s="927">
        <v>2630</v>
      </c>
      <c r="M45" s="927">
        <v>2548</v>
      </c>
      <c r="N45" s="486"/>
      <c r="O45" s="370">
        <v>6334</v>
      </c>
    </row>
    <row r="46" spans="1:15" ht="10.5" customHeight="1">
      <c r="A46" s="370"/>
      <c r="B46" s="432"/>
      <c r="C46" s="930" t="s">
        <v>60</v>
      </c>
      <c r="D46" s="926"/>
      <c r="E46" s="927">
        <v>5384</v>
      </c>
      <c r="F46" s="927">
        <v>5360</v>
      </c>
      <c r="G46" s="927">
        <v>5526</v>
      </c>
      <c r="H46" s="927">
        <v>5816</v>
      </c>
      <c r="I46" s="927">
        <v>5507</v>
      </c>
      <c r="J46" s="927">
        <v>5310</v>
      </c>
      <c r="K46" s="927">
        <v>5382</v>
      </c>
      <c r="L46" s="927">
        <v>5961</v>
      </c>
      <c r="M46" s="927">
        <v>5544</v>
      </c>
      <c r="N46" s="486"/>
      <c r="O46" s="370">
        <v>14052</v>
      </c>
    </row>
    <row r="47" spans="1:15" ht="10.5" customHeight="1">
      <c r="A47" s="370"/>
      <c r="B47" s="432"/>
      <c r="C47" s="930" t="s">
        <v>55</v>
      </c>
      <c r="D47" s="926"/>
      <c r="E47" s="927">
        <v>2125</v>
      </c>
      <c r="F47" s="927">
        <v>2169</v>
      </c>
      <c r="G47" s="927">
        <v>2260</v>
      </c>
      <c r="H47" s="927">
        <v>2364</v>
      </c>
      <c r="I47" s="927">
        <v>2172</v>
      </c>
      <c r="J47" s="927">
        <v>2239</v>
      </c>
      <c r="K47" s="927">
        <v>2043</v>
      </c>
      <c r="L47" s="927">
        <v>2141</v>
      </c>
      <c r="M47" s="927">
        <v>2040</v>
      </c>
      <c r="N47" s="486"/>
      <c r="O47" s="370">
        <v>5973</v>
      </c>
    </row>
    <row r="48" spans="1:15" ht="10.5" customHeight="1">
      <c r="A48" s="370"/>
      <c r="B48" s="432"/>
      <c r="C48" s="930" t="s">
        <v>73</v>
      </c>
      <c r="D48" s="926"/>
      <c r="E48" s="927">
        <v>5537</v>
      </c>
      <c r="F48" s="927">
        <v>5077</v>
      </c>
      <c r="G48" s="927">
        <v>4812</v>
      </c>
      <c r="H48" s="927">
        <v>5122</v>
      </c>
      <c r="I48" s="927">
        <v>5803</v>
      </c>
      <c r="J48" s="927">
        <v>9301</v>
      </c>
      <c r="K48" s="927">
        <v>13943</v>
      </c>
      <c r="L48" s="927">
        <v>15864</v>
      </c>
      <c r="M48" s="927">
        <v>15596</v>
      </c>
      <c r="N48" s="486"/>
      <c r="O48" s="370">
        <v>26102</v>
      </c>
    </row>
    <row r="49" spans="1:15" ht="10.5" customHeight="1">
      <c r="A49" s="370"/>
      <c r="B49" s="432"/>
      <c r="C49" s="930" t="s">
        <v>75</v>
      </c>
      <c r="D49" s="926"/>
      <c r="E49" s="927">
        <v>1606</v>
      </c>
      <c r="F49" s="927">
        <v>1603</v>
      </c>
      <c r="G49" s="927">
        <v>1584</v>
      </c>
      <c r="H49" s="927">
        <v>1678</v>
      </c>
      <c r="I49" s="927">
        <v>1572</v>
      </c>
      <c r="J49" s="927">
        <v>1603</v>
      </c>
      <c r="K49" s="927">
        <v>1624</v>
      </c>
      <c r="L49" s="927">
        <v>1695</v>
      </c>
      <c r="M49" s="927">
        <v>1729</v>
      </c>
      <c r="N49" s="486"/>
      <c r="O49" s="370">
        <v>4393</v>
      </c>
    </row>
    <row r="50" spans="1:15" ht="10.5" customHeight="1">
      <c r="A50" s="370"/>
      <c r="B50" s="432"/>
      <c r="C50" s="930" t="s">
        <v>59</v>
      </c>
      <c r="D50" s="926"/>
      <c r="E50" s="927">
        <v>5532</v>
      </c>
      <c r="F50" s="927">
        <v>5649</v>
      </c>
      <c r="G50" s="927">
        <v>6188</v>
      </c>
      <c r="H50" s="927">
        <v>6010</v>
      </c>
      <c r="I50" s="927">
        <v>5452</v>
      </c>
      <c r="J50" s="927">
        <v>5388</v>
      </c>
      <c r="K50" s="927">
        <v>5527</v>
      </c>
      <c r="L50" s="927">
        <v>6214</v>
      </c>
      <c r="M50" s="927">
        <v>5812</v>
      </c>
      <c r="N50" s="486"/>
      <c r="O50" s="370">
        <v>16923</v>
      </c>
    </row>
    <row r="51" spans="1:15" ht="10.5" customHeight="1">
      <c r="A51" s="370"/>
      <c r="B51" s="432"/>
      <c r="C51" s="930" t="s">
        <v>58</v>
      </c>
      <c r="D51" s="926"/>
      <c r="E51" s="927">
        <v>35876</v>
      </c>
      <c r="F51" s="927">
        <v>36084</v>
      </c>
      <c r="G51" s="927">
        <v>35653</v>
      </c>
      <c r="H51" s="927">
        <v>35505</v>
      </c>
      <c r="I51" s="927">
        <v>34337</v>
      </c>
      <c r="J51" s="927">
        <v>34114</v>
      </c>
      <c r="K51" s="927">
        <v>34138</v>
      </c>
      <c r="L51" s="927">
        <v>35774</v>
      </c>
      <c r="M51" s="927">
        <v>35275</v>
      </c>
      <c r="N51" s="486"/>
      <c r="O51" s="370">
        <v>81201</v>
      </c>
    </row>
    <row r="52" spans="1:15" ht="10.5" customHeight="1">
      <c r="A52" s="370"/>
      <c r="B52" s="432"/>
      <c r="C52" s="930" t="s">
        <v>56</v>
      </c>
      <c r="D52" s="926"/>
      <c r="E52" s="927">
        <v>1857</v>
      </c>
      <c r="F52" s="927">
        <v>1843</v>
      </c>
      <c r="G52" s="927">
        <v>1858</v>
      </c>
      <c r="H52" s="927">
        <v>1904</v>
      </c>
      <c r="I52" s="927">
        <v>1855</v>
      </c>
      <c r="J52" s="927">
        <v>1864</v>
      </c>
      <c r="K52" s="927">
        <v>1829</v>
      </c>
      <c r="L52" s="927">
        <v>2049</v>
      </c>
      <c r="M52" s="927">
        <v>1974</v>
      </c>
      <c r="N52" s="486"/>
      <c r="O52" s="370">
        <v>4403</v>
      </c>
    </row>
    <row r="53" spans="1:15" ht="10.5" customHeight="1">
      <c r="A53" s="370"/>
      <c r="B53" s="432"/>
      <c r="C53" s="930" t="s">
        <v>62</v>
      </c>
      <c r="D53" s="926"/>
      <c r="E53" s="927">
        <v>36207</v>
      </c>
      <c r="F53" s="927">
        <v>37128</v>
      </c>
      <c r="G53" s="927">
        <v>37412</v>
      </c>
      <c r="H53" s="927">
        <v>38917</v>
      </c>
      <c r="I53" s="927">
        <v>35899</v>
      </c>
      <c r="J53" s="927">
        <v>35677</v>
      </c>
      <c r="K53" s="927">
        <v>35713</v>
      </c>
      <c r="L53" s="927">
        <v>38251</v>
      </c>
      <c r="M53" s="927">
        <v>37024</v>
      </c>
      <c r="N53" s="486"/>
      <c r="O53" s="370">
        <v>88638</v>
      </c>
    </row>
    <row r="54" spans="1:15" ht="10.5" customHeight="1">
      <c r="A54" s="370"/>
      <c r="B54" s="432"/>
      <c r="C54" s="930" t="s">
        <v>78</v>
      </c>
      <c r="D54" s="926"/>
      <c r="E54" s="927">
        <v>6217</v>
      </c>
      <c r="F54" s="927">
        <v>6077</v>
      </c>
      <c r="G54" s="927">
        <v>6283</v>
      </c>
      <c r="H54" s="927">
        <v>6322</v>
      </c>
      <c r="I54" s="927">
        <v>6009</v>
      </c>
      <c r="J54" s="927">
        <v>6095</v>
      </c>
      <c r="K54" s="927">
        <v>6315</v>
      </c>
      <c r="L54" s="927">
        <v>7000</v>
      </c>
      <c r="M54" s="927">
        <v>6677</v>
      </c>
      <c r="N54" s="486"/>
      <c r="O54" s="370">
        <v>18640</v>
      </c>
    </row>
    <row r="55" spans="1:15" ht="10.5" customHeight="1">
      <c r="A55" s="370"/>
      <c r="B55" s="432"/>
      <c r="C55" s="930" t="s">
        <v>57</v>
      </c>
      <c r="D55" s="926"/>
      <c r="E55" s="927">
        <v>14756</v>
      </c>
      <c r="F55" s="927">
        <v>14830</v>
      </c>
      <c r="G55" s="927">
        <v>15086</v>
      </c>
      <c r="H55" s="927">
        <v>15450</v>
      </c>
      <c r="I55" s="927">
        <v>14715</v>
      </c>
      <c r="J55" s="927">
        <v>14547</v>
      </c>
      <c r="K55" s="927">
        <v>14850</v>
      </c>
      <c r="L55" s="927">
        <v>15828</v>
      </c>
      <c r="M55" s="927">
        <v>15677</v>
      </c>
      <c r="N55" s="486"/>
      <c r="O55" s="370">
        <v>35533</v>
      </c>
    </row>
    <row r="56" spans="1:15" ht="10.5" customHeight="1">
      <c r="A56" s="370"/>
      <c r="B56" s="432"/>
      <c r="C56" s="930" t="s">
        <v>64</v>
      </c>
      <c r="D56" s="926"/>
      <c r="E56" s="927">
        <v>2405</v>
      </c>
      <c r="F56" s="927">
        <v>2364</v>
      </c>
      <c r="G56" s="927">
        <v>2621</v>
      </c>
      <c r="H56" s="927">
        <v>2717</v>
      </c>
      <c r="I56" s="927">
        <v>2505</v>
      </c>
      <c r="J56" s="927">
        <v>2463</v>
      </c>
      <c r="K56" s="927">
        <v>2410</v>
      </c>
      <c r="L56" s="927">
        <v>2648</v>
      </c>
      <c r="M56" s="927">
        <v>2582</v>
      </c>
      <c r="N56" s="486"/>
      <c r="O56" s="370">
        <v>6979</v>
      </c>
    </row>
    <row r="57" spans="1:15" ht="10.5" customHeight="1">
      <c r="A57" s="370"/>
      <c r="B57" s="432"/>
      <c r="C57" s="930" t="s">
        <v>66</v>
      </c>
      <c r="D57" s="926"/>
      <c r="E57" s="927">
        <v>2611</v>
      </c>
      <c r="F57" s="927">
        <v>2659</v>
      </c>
      <c r="G57" s="927">
        <v>2621</v>
      </c>
      <c r="H57" s="927">
        <v>2766</v>
      </c>
      <c r="I57" s="927">
        <v>2602</v>
      </c>
      <c r="J57" s="927">
        <v>2608</v>
      </c>
      <c r="K57" s="927">
        <v>2708</v>
      </c>
      <c r="L57" s="927">
        <v>2880</v>
      </c>
      <c r="M57" s="927">
        <v>2816</v>
      </c>
      <c r="N57" s="486"/>
      <c r="O57" s="370">
        <v>5622</v>
      </c>
    </row>
    <row r="58" spans="1:15" ht="10.5" customHeight="1">
      <c r="A58" s="370"/>
      <c r="B58" s="432"/>
      <c r="C58" s="930" t="s">
        <v>76</v>
      </c>
      <c r="D58" s="926"/>
      <c r="E58" s="927">
        <v>5047</v>
      </c>
      <c r="F58" s="927">
        <v>4946</v>
      </c>
      <c r="G58" s="927">
        <v>4900</v>
      </c>
      <c r="H58" s="927">
        <v>5191</v>
      </c>
      <c r="I58" s="927">
        <v>4740</v>
      </c>
      <c r="J58" s="927">
        <v>4791</v>
      </c>
      <c r="K58" s="927">
        <v>4925</v>
      </c>
      <c r="L58" s="927">
        <v>5302</v>
      </c>
      <c r="M58" s="927">
        <v>5335</v>
      </c>
      <c r="N58" s="486"/>
      <c r="O58" s="370">
        <v>12225</v>
      </c>
    </row>
    <row r="59" spans="1:15" ht="10.5" customHeight="1">
      <c r="A59" s="370"/>
      <c r="B59" s="432"/>
      <c r="C59" s="930" t="s">
        <v>129</v>
      </c>
      <c r="D59" s="926"/>
      <c r="E59" s="927">
        <v>7148</v>
      </c>
      <c r="F59" s="927">
        <v>6983</v>
      </c>
      <c r="G59" s="927">
        <v>6603</v>
      </c>
      <c r="H59" s="927">
        <v>6631</v>
      </c>
      <c r="I59" s="927">
        <v>6342</v>
      </c>
      <c r="J59" s="927">
        <v>6391</v>
      </c>
      <c r="K59" s="927">
        <v>6463</v>
      </c>
      <c r="L59" s="927">
        <v>6927</v>
      </c>
      <c r="M59" s="927">
        <v>6816</v>
      </c>
      <c r="N59" s="486"/>
      <c r="O59" s="370">
        <v>8291</v>
      </c>
    </row>
    <row r="60" spans="1:15" ht="10.5" customHeight="1">
      <c r="A60" s="370"/>
      <c r="B60" s="432"/>
      <c r="C60" s="930" t="s">
        <v>130</v>
      </c>
      <c r="D60" s="926"/>
      <c r="E60" s="927">
        <v>5339</v>
      </c>
      <c r="F60" s="927">
        <v>5337</v>
      </c>
      <c r="G60" s="927">
        <v>5315</v>
      </c>
      <c r="H60" s="927">
        <v>5288</v>
      </c>
      <c r="I60" s="927">
        <v>5330</v>
      </c>
      <c r="J60" s="927">
        <v>5231</v>
      </c>
      <c r="K60" s="927">
        <v>5345</v>
      </c>
      <c r="L60" s="927">
        <v>5540</v>
      </c>
      <c r="M60" s="927">
        <v>5590</v>
      </c>
      <c r="N60" s="486"/>
      <c r="O60" s="370">
        <v>12043</v>
      </c>
    </row>
    <row r="61" spans="1:15" s="408" customFormat="1" ht="11.25" customHeight="1">
      <c r="A61" s="404"/>
      <c r="B61" s="678"/>
      <c r="C61" s="1036" t="s">
        <v>145</v>
      </c>
      <c r="D61" s="1036"/>
      <c r="E61" s="406"/>
      <c r="F61" s="406"/>
      <c r="G61" s="406"/>
      <c r="H61" s="406"/>
      <c r="I61" s="406"/>
      <c r="J61" s="406"/>
      <c r="K61" s="406"/>
      <c r="L61" s="406"/>
      <c r="M61" s="406"/>
      <c r="N61" s="697"/>
      <c r="O61" s="404"/>
    </row>
    <row r="62" spans="1:15" s="384" customFormat="1">
      <c r="A62" s="382"/>
      <c r="B62" s="1047"/>
      <c r="C62" s="1762" t="s">
        <v>146</v>
      </c>
      <c r="D62" s="1762"/>
      <c r="E62" s="1090">
        <v>490.505833584024</v>
      </c>
      <c r="F62" s="1090">
        <v>486.66611817506202</v>
      </c>
      <c r="G62" s="1090">
        <v>492.40622452202803</v>
      </c>
      <c r="H62" s="1090">
        <v>488.66444497623598</v>
      </c>
      <c r="I62" s="1090">
        <v>491.47</v>
      </c>
      <c r="J62" s="1090">
        <v>492.83</v>
      </c>
      <c r="K62" s="1090">
        <v>496.67</v>
      </c>
      <c r="L62" s="1090">
        <v>486.2</v>
      </c>
      <c r="M62" s="1090">
        <v>497.1</v>
      </c>
      <c r="N62" s="582"/>
      <c r="O62" s="382">
        <v>491.25</v>
      </c>
    </row>
    <row r="63" spans="1:15" s="384" customFormat="1" ht="17.25" customHeight="1">
      <c r="A63" s="382"/>
      <c r="B63" s="1047"/>
      <c r="C63" s="1763" t="s">
        <v>626</v>
      </c>
      <c r="D63" s="1763"/>
      <c r="E63" s="1763"/>
      <c r="F63" s="1763"/>
      <c r="G63" s="1763"/>
      <c r="H63" s="1763"/>
      <c r="I63" s="1763"/>
      <c r="J63" s="1763"/>
      <c r="K63" s="1763"/>
      <c r="L63" s="1763"/>
      <c r="M63" s="1763"/>
      <c r="N63" s="582"/>
      <c r="O63" s="382"/>
    </row>
    <row r="64" spans="1:15" ht="5.25" customHeight="1" thickBot="1">
      <c r="A64" s="370"/>
      <c r="B64" s="432"/>
      <c r="C64" s="328"/>
      <c r="D64" s="328"/>
      <c r="E64" s="328"/>
      <c r="F64" s="328"/>
      <c r="G64" s="328"/>
      <c r="H64" s="328"/>
      <c r="I64" s="328"/>
      <c r="J64" s="328"/>
      <c r="K64" s="328"/>
      <c r="L64" s="328"/>
      <c r="M64" s="328"/>
      <c r="N64" s="486"/>
      <c r="O64" s="370"/>
    </row>
    <row r="65" spans="1:15" ht="13.5" thickBot="1">
      <c r="A65" s="370"/>
      <c r="B65" s="432"/>
      <c r="C65" s="1742" t="s">
        <v>22</v>
      </c>
      <c r="D65" s="1743"/>
      <c r="E65" s="1743"/>
      <c r="F65" s="1743"/>
      <c r="G65" s="1743"/>
      <c r="H65" s="1743"/>
      <c r="I65" s="1743"/>
      <c r="J65" s="1743"/>
      <c r="K65" s="1743"/>
      <c r="L65" s="1743"/>
      <c r="M65" s="1744"/>
      <c r="N65" s="486"/>
      <c r="O65" s="370"/>
    </row>
    <row r="66" spans="1:15" ht="8.25" customHeight="1">
      <c r="A66" s="370"/>
      <c r="B66" s="432"/>
      <c r="C66" s="1095" t="s">
        <v>77</v>
      </c>
      <c r="D66" s="396"/>
      <c r="E66" s="411"/>
      <c r="F66" s="411"/>
      <c r="G66" s="411"/>
      <c r="H66" s="411"/>
      <c r="I66" s="411"/>
      <c r="J66" s="411"/>
      <c r="K66" s="411"/>
      <c r="L66" s="411"/>
      <c r="M66" s="411"/>
      <c r="N66" s="486"/>
      <c r="O66" s="370"/>
    </row>
    <row r="67" spans="1:15">
      <c r="A67" s="370"/>
      <c r="B67" s="432"/>
      <c r="C67" s="1751" t="s">
        <v>142</v>
      </c>
      <c r="D67" s="1751"/>
      <c r="E67" s="406">
        <f t="shared" ref="E67:M67" si="0">+E68+E69</f>
        <v>126544</v>
      </c>
      <c r="F67" s="406">
        <f t="shared" si="0"/>
        <v>138176</v>
      </c>
      <c r="G67" s="406">
        <f t="shared" si="0"/>
        <v>139412</v>
      </c>
      <c r="H67" s="406">
        <f t="shared" si="0"/>
        <v>132366</v>
      </c>
      <c r="I67" s="406">
        <f t="shared" si="0"/>
        <v>149891</v>
      </c>
      <c r="J67" s="406">
        <f t="shared" si="0"/>
        <v>139038</v>
      </c>
      <c r="K67" s="406">
        <f t="shared" si="0"/>
        <v>134555</v>
      </c>
      <c r="L67" s="406">
        <f t="shared" si="0"/>
        <v>163784</v>
      </c>
      <c r="M67" s="406">
        <f t="shared" si="0"/>
        <v>171213</v>
      </c>
      <c r="N67" s="486"/>
      <c r="O67" s="370"/>
    </row>
    <row r="68" spans="1:15" ht="12" customHeight="1">
      <c r="A68" s="370"/>
      <c r="B68" s="432"/>
      <c r="C68" s="930" t="s">
        <v>71</v>
      </c>
      <c r="D68" s="929"/>
      <c r="E68" s="927">
        <v>50216</v>
      </c>
      <c r="F68" s="927">
        <v>55283</v>
      </c>
      <c r="G68" s="927">
        <v>56617</v>
      </c>
      <c r="H68" s="927">
        <v>54134</v>
      </c>
      <c r="I68" s="927">
        <v>60411</v>
      </c>
      <c r="J68" s="927">
        <v>55699</v>
      </c>
      <c r="K68" s="927">
        <v>53740</v>
      </c>
      <c r="L68" s="927">
        <v>65151</v>
      </c>
      <c r="M68" s="927">
        <v>67856</v>
      </c>
      <c r="N68" s="486"/>
      <c r="O68" s="370"/>
    </row>
    <row r="69" spans="1:15" ht="12" customHeight="1">
      <c r="A69" s="370"/>
      <c r="B69" s="432"/>
      <c r="C69" s="930" t="s">
        <v>70</v>
      </c>
      <c r="D69" s="929"/>
      <c r="E69" s="927">
        <v>76328</v>
      </c>
      <c r="F69" s="927">
        <v>82893</v>
      </c>
      <c r="G69" s="927">
        <v>82795</v>
      </c>
      <c r="H69" s="927">
        <v>78232</v>
      </c>
      <c r="I69" s="927">
        <v>89480</v>
      </c>
      <c r="J69" s="927">
        <v>83339</v>
      </c>
      <c r="K69" s="927">
        <v>80815</v>
      </c>
      <c r="L69" s="927">
        <v>98633</v>
      </c>
      <c r="M69" s="927">
        <v>103357</v>
      </c>
      <c r="N69" s="486"/>
      <c r="O69" s="370">
        <v>58328</v>
      </c>
    </row>
    <row r="70" spans="1:15" s="408" customFormat="1" ht="9" customHeight="1">
      <c r="A70" s="404"/>
      <c r="B70" s="678"/>
      <c r="C70" s="1746" t="s">
        <v>625</v>
      </c>
      <c r="D70" s="1746"/>
      <c r="E70" s="1746"/>
      <c r="F70" s="1746"/>
      <c r="G70" s="1746"/>
      <c r="H70" s="1746"/>
      <c r="I70" s="1746"/>
      <c r="J70" s="1746"/>
      <c r="K70" s="1746"/>
      <c r="L70" s="1746"/>
      <c r="M70" s="1746"/>
      <c r="N70" s="486"/>
      <c r="O70" s="404"/>
    </row>
    <row r="71" spans="1:15" ht="9" customHeight="1">
      <c r="A71" s="370"/>
      <c r="B71" s="432"/>
      <c r="C71" s="1739" t="s">
        <v>482</v>
      </c>
      <c r="D71" s="1739"/>
      <c r="E71" s="1739"/>
      <c r="F71" s="1739"/>
      <c r="G71" s="1739"/>
      <c r="H71" s="1739"/>
      <c r="I71" s="1739"/>
      <c r="J71" s="1739"/>
      <c r="K71" s="1739"/>
      <c r="L71" s="1739"/>
      <c r="M71" s="1739"/>
      <c r="N71" s="1044"/>
      <c r="O71" s="370"/>
    </row>
    <row r="72" spans="1:15" ht="9" customHeight="1">
      <c r="A72" s="370"/>
      <c r="B72" s="432"/>
      <c r="C72" s="932" t="s">
        <v>483</v>
      </c>
      <c r="D72" s="932"/>
      <c r="E72" s="932"/>
      <c r="F72" s="932"/>
      <c r="G72" s="932"/>
      <c r="H72" s="932"/>
      <c r="I72" s="932"/>
      <c r="J72" s="1045"/>
      <c r="K72" s="1739"/>
      <c r="L72" s="1739"/>
      <c r="M72" s="1739"/>
      <c r="N72" s="1739"/>
      <c r="O72" s="370"/>
    </row>
    <row r="73" spans="1:15" ht="10.5" customHeight="1">
      <c r="A73" s="370"/>
      <c r="B73" s="432"/>
      <c r="C73" s="934" t="s">
        <v>411</v>
      </c>
      <c r="D73" s="89"/>
      <c r="E73" s="89"/>
      <c r="F73" s="89"/>
      <c r="G73" s="701" t="s">
        <v>133</v>
      </c>
      <c r="H73" s="89"/>
      <c r="I73" s="89"/>
      <c r="J73" s="89"/>
      <c r="K73" s="89"/>
      <c r="L73" s="89"/>
      <c r="M73" s="89"/>
      <c r="N73" s="486"/>
      <c r="O73" s="370"/>
    </row>
    <row r="74" spans="1:15">
      <c r="A74" s="370"/>
      <c r="B74" s="1048">
        <v>20</v>
      </c>
      <c r="C74" s="1761">
        <v>43525</v>
      </c>
      <c r="D74" s="1734"/>
      <c r="E74" s="1046"/>
      <c r="F74" s="1046"/>
      <c r="G74" s="377"/>
      <c r="H74" s="377"/>
      <c r="I74" s="377"/>
      <c r="J74" s="377"/>
      <c r="K74" s="1741"/>
      <c r="L74" s="1741"/>
      <c r="M74" s="1741"/>
      <c r="O74" s="377"/>
    </row>
  </sheetData>
  <mergeCells count="23">
    <mergeCell ref="C39:D39"/>
    <mergeCell ref="C70:H70"/>
    <mergeCell ref="C40:D40"/>
    <mergeCell ref="C62:D62"/>
    <mergeCell ref="C63:M63"/>
    <mergeCell ref="C65:M65"/>
    <mergeCell ref="C67:D67"/>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 ref="C38:D38"/>
    <mergeCell ref="E6:L6"/>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scale="9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3"/>
  <sheetViews>
    <sheetView zoomScaleNormal="100" workbookViewId="0"/>
  </sheetViews>
  <sheetFormatPr defaultRowHeight="12.75"/>
  <cols>
    <col min="1" max="1" width="0.85546875" style="375" customWidth="1"/>
    <col min="2" max="2" width="2.5703125" style="375" customWidth="1"/>
    <col min="3" max="3" width="0.7109375" style="375" customWidth="1"/>
    <col min="4" max="4" width="31.7109375" style="375" customWidth="1"/>
    <col min="5" max="7" width="5" style="620" customWidth="1"/>
    <col min="8" max="8" width="5" style="536" customWidth="1"/>
    <col min="9" max="11" width="4.7109375" style="536" customWidth="1"/>
    <col min="12" max="13" width="4.7109375" style="620" customWidth="1"/>
    <col min="14" max="15" width="4.7109375" style="536" customWidth="1"/>
    <col min="16" max="16" width="4.7109375" style="620" customWidth="1"/>
    <col min="17" max="17" width="5.28515625" style="620" customWidth="1"/>
    <col min="18" max="18" width="2.42578125" style="646" customWidth="1"/>
    <col min="19" max="19" width="0.85546875" style="375" customWidth="1"/>
    <col min="20" max="16384" width="9.140625" style="375"/>
  </cols>
  <sheetData>
    <row r="1" spans="1:19" ht="13.5" customHeight="1">
      <c r="A1" s="370"/>
      <c r="B1" s="1405"/>
      <c r="C1" s="1405"/>
      <c r="D1" s="1765" t="s">
        <v>309</v>
      </c>
      <c r="E1" s="1765"/>
      <c r="F1" s="1765"/>
      <c r="G1" s="1765"/>
      <c r="H1" s="1765"/>
      <c r="I1" s="1765"/>
      <c r="J1" s="1765"/>
      <c r="K1" s="1765"/>
      <c r="L1" s="556"/>
      <c r="M1" s="556"/>
      <c r="N1" s="556"/>
      <c r="O1" s="556"/>
      <c r="P1" s="556"/>
      <c r="Q1" s="556"/>
      <c r="R1" s="1067"/>
      <c r="S1" s="370"/>
    </row>
    <row r="2" spans="1:19" ht="6" customHeight="1">
      <c r="A2" s="370"/>
      <c r="B2" s="1406"/>
      <c r="C2" s="1406"/>
      <c r="D2" s="1406"/>
      <c r="E2" s="585"/>
      <c r="F2" s="585"/>
      <c r="G2" s="585"/>
      <c r="H2" s="586"/>
      <c r="I2" s="586"/>
      <c r="J2" s="586"/>
      <c r="K2" s="586"/>
      <c r="L2" s="585"/>
      <c r="M2" s="585"/>
      <c r="N2" s="586"/>
      <c r="O2" s="586"/>
      <c r="P2" s="585"/>
      <c r="Q2" s="585" t="s">
        <v>310</v>
      </c>
      <c r="R2" s="1066"/>
      <c r="S2" s="380"/>
    </row>
    <row r="3" spans="1:19" ht="13.5" customHeight="1" thickBot="1">
      <c r="A3" s="370"/>
      <c r="B3" s="380"/>
      <c r="C3" s="380"/>
      <c r="D3" s="380"/>
      <c r="E3" s="587"/>
      <c r="F3" s="587"/>
      <c r="G3" s="587"/>
      <c r="H3" s="542"/>
      <c r="I3" s="542"/>
      <c r="J3" s="542"/>
      <c r="K3" s="542"/>
      <c r="L3" s="587"/>
      <c r="M3" s="587"/>
      <c r="N3" s="542"/>
      <c r="O3" s="542"/>
      <c r="P3" s="1766" t="s">
        <v>72</v>
      </c>
      <c r="Q3" s="1766"/>
      <c r="R3" s="1055"/>
      <c r="S3" s="380"/>
    </row>
    <row r="4" spans="1:19" ht="13.5" customHeight="1" thickBot="1">
      <c r="A4" s="370"/>
      <c r="B4" s="380"/>
      <c r="C4" s="570" t="s">
        <v>370</v>
      </c>
      <c r="D4" s="588"/>
      <c r="E4" s="589"/>
      <c r="F4" s="589"/>
      <c r="G4" s="589"/>
      <c r="H4" s="589"/>
      <c r="I4" s="589"/>
      <c r="J4" s="589"/>
      <c r="K4" s="589"/>
      <c r="L4" s="589"/>
      <c r="M4" s="589"/>
      <c r="N4" s="589"/>
      <c r="O4" s="589"/>
      <c r="P4" s="589"/>
      <c r="Q4" s="590"/>
      <c r="R4" s="1056"/>
      <c r="S4" s="86"/>
    </row>
    <row r="5" spans="1:19" s="397" customFormat="1" ht="4.5" customHeight="1">
      <c r="A5" s="370"/>
      <c r="B5" s="380"/>
      <c r="C5" s="591"/>
      <c r="D5" s="591"/>
      <c r="E5" s="592"/>
      <c r="F5" s="592"/>
      <c r="G5" s="592"/>
      <c r="H5" s="592"/>
      <c r="I5" s="592"/>
      <c r="J5" s="592"/>
      <c r="K5" s="592"/>
      <c r="L5" s="592"/>
      <c r="M5" s="592"/>
      <c r="N5" s="592"/>
      <c r="O5" s="592"/>
      <c r="P5" s="592"/>
      <c r="Q5" s="592"/>
      <c r="R5" s="1056"/>
      <c r="S5" s="86"/>
    </row>
    <row r="6" spans="1:19" s="397" customFormat="1" ht="13.5" customHeight="1">
      <c r="A6" s="370"/>
      <c r="B6" s="380"/>
      <c r="C6" s="591"/>
      <c r="D6" s="591"/>
      <c r="E6" s="1691">
        <v>2018</v>
      </c>
      <c r="F6" s="1691"/>
      <c r="G6" s="1691"/>
      <c r="H6" s="1691"/>
      <c r="I6" s="1691"/>
      <c r="J6" s="1691"/>
      <c r="K6" s="1691"/>
      <c r="L6" s="1691"/>
      <c r="M6" s="1691"/>
      <c r="N6" s="1691"/>
      <c r="O6" s="1691"/>
      <c r="P6" s="1767">
        <v>2019</v>
      </c>
      <c r="Q6" s="1767"/>
      <c r="R6" s="1056"/>
      <c r="S6" s="86"/>
    </row>
    <row r="7" spans="1:19" s="397" customFormat="1" ht="13.5" customHeight="1">
      <c r="A7" s="370"/>
      <c r="B7" s="380"/>
      <c r="C7" s="591"/>
      <c r="D7" s="591"/>
      <c r="E7" s="691" t="s">
        <v>103</v>
      </c>
      <c r="F7" s="691" t="s">
        <v>102</v>
      </c>
      <c r="G7" s="691" t="s">
        <v>101</v>
      </c>
      <c r="H7" s="691" t="s">
        <v>100</v>
      </c>
      <c r="I7" s="691" t="s">
        <v>99</v>
      </c>
      <c r="J7" s="691" t="s">
        <v>98</v>
      </c>
      <c r="K7" s="691" t="s">
        <v>97</v>
      </c>
      <c r="L7" s="691" t="s">
        <v>96</v>
      </c>
      <c r="M7" s="691" t="s">
        <v>95</v>
      </c>
      <c r="N7" s="691" t="s">
        <v>94</v>
      </c>
      <c r="O7" s="691" t="s">
        <v>93</v>
      </c>
      <c r="P7" s="691" t="s">
        <v>92</v>
      </c>
      <c r="Q7" s="691" t="s">
        <v>103</v>
      </c>
      <c r="R7" s="1056"/>
      <c r="S7" s="388"/>
    </row>
    <row r="8" spans="1:19" s="397" customFormat="1" ht="3.75" customHeight="1">
      <c r="A8" s="370"/>
      <c r="B8" s="380"/>
      <c r="C8" s="591"/>
      <c r="D8" s="591"/>
      <c r="E8" s="388"/>
      <c r="F8" s="388"/>
      <c r="G8" s="388"/>
      <c r="H8" s="388"/>
      <c r="I8" s="388"/>
      <c r="J8" s="388"/>
      <c r="K8" s="388"/>
      <c r="L8" s="388"/>
      <c r="M8" s="388"/>
      <c r="N8" s="388"/>
      <c r="O8" s="388"/>
      <c r="P8" s="388"/>
      <c r="Q8" s="388"/>
      <c r="R8" s="1056"/>
      <c r="S8" s="388"/>
    </row>
    <row r="9" spans="1:19" s="594" customFormat="1" ht="15.75" customHeight="1">
      <c r="A9" s="593"/>
      <c r="B9" s="1051"/>
      <c r="C9" s="1404" t="s">
        <v>296</v>
      </c>
      <c r="D9" s="1404"/>
      <c r="E9" s="325">
        <v>1.9859122059409107</v>
      </c>
      <c r="F9" s="325">
        <v>2.1362426731859681</v>
      </c>
      <c r="G9" s="325">
        <v>2.1888440328557435</v>
      </c>
      <c r="H9" s="325">
        <v>2.3558560622312887</v>
      </c>
      <c r="I9" s="325">
        <v>2.508399571400882</v>
      </c>
      <c r="J9" s="325">
        <v>2.5631104138051399</v>
      </c>
      <c r="K9" s="325">
        <v>2.5852278153980404</v>
      </c>
      <c r="L9" s="325">
        <v>2.4989824750400458</v>
      </c>
      <c r="M9" s="325">
        <v>2.4607378542255764</v>
      </c>
      <c r="N9" s="325">
        <v>2.3111329452174574</v>
      </c>
      <c r="O9" s="325">
        <v>2.2041184759840515</v>
      </c>
      <c r="P9" s="325">
        <v>2.1162968722416933</v>
      </c>
      <c r="Q9" s="325">
        <v>2.2434845939687609</v>
      </c>
      <c r="R9" s="1057"/>
      <c r="S9" s="358"/>
    </row>
    <row r="10" spans="1:19" s="594" customFormat="1" ht="15.75" customHeight="1">
      <c r="A10" s="593"/>
      <c r="B10" s="1051"/>
      <c r="C10" s="1404" t="s">
        <v>297</v>
      </c>
      <c r="D10" s="211"/>
      <c r="E10" s="595"/>
      <c r="F10" s="595"/>
      <c r="G10" s="595"/>
      <c r="H10" s="595"/>
      <c r="I10" s="595"/>
      <c r="J10" s="595"/>
      <c r="K10" s="595"/>
      <c r="L10" s="595"/>
      <c r="M10" s="595"/>
      <c r="N10" s="595"/>
      <c r="O10" s="595"/>
      <c r="P10" s="595"/>
      <c r="Q10" s="595"/>
      <c r="R10" s="1058"/>
      <c r="S10" s="358"/>
    </row>
    <row r="11" spans="1:19" s="397" customFormat="1" ht="11.25" customHeight="1">
      <c r="A11" s="370"/>
      <c r="B11" s="380"/>
      <c r="C11" s="380"/>
      <c r="D11" s="94" t="s">
        <v>448</v>
      </c>
      <c r="E11" s="596">
        <v>2.8796533149000001</v>
      </c>
      <c r="F11" s="596">
        <v>2.0622934082888889</v>
      </c>
      <c r="G11" s="596">
        <v>1.1073788553222221</v>
      </c>
      <c r="H11" s="596">
        <v>0.42356370007777783</v>
      </c>
      <c r="I11" s="596">
        <v>2.0497592811111076E-2</v>
      </c>
      <c r="J11" s="596">
        <v>0.2941738063444444</v>
      </c>
      <c r="K11" s="596">
        <v>0.97528501413333346</v>
      </c>
      <c r="L11" s="596">
        <v>0.40525687625555579</v>
      </c>
      <c r="M11" s="596">
        <v>-0.24732553265555532</v>
      </c>
      <c r="N11" s="596">
        <v>-1.005525774433333</v>
      </c>
      <c r="O11" s="596">
        <v>-0.61099221732222198</v>
      </c>
      <c r="P11" s="596">
        <v>-0.97767795366666643</v>
      </c>
      <c r="Q11" s="596">
        <v>-1.2903354859888887</v>
      </c>
      <c r="R11" s="1059"/>
      <c r="S11" s="86"/>
    </row>
    <row r="12" spans="1:19" s="397" customFormat="1" ht="12.75" customHeight="1">
      <c r="A12" s="370"/>
      <c r="B12" s="380"/>
      <c r="C12" s="380"/>
      <c r="D12" s="94" t="s">
        <v>445</v>
      </c>
      <c r="E12" s="596">
        <v>-16.841823831383333</v>
      </c>
      <c r="F12" s="596">
        <v>-14.452618963266668</v>
      </c>
      <c r="G12" s="596">
        <v>-12.2906925549</v>
      </c>
      <c r="H12" s="596">
        <v>-10.78695074975</v>
      </c>
      <c r="I12" s="596">
        <v>-9.0017292817833336</v>
      </c>
      <c r="J12" s="596">
        <v>-9.3814449635999999</v>
      </c>
      <c r="K12" s="596">
        <v>-9.9027200921666676</v>
      </c>
      <c r="L12" s="596">
        <v>-11.639681422466667</v>
      </c>
      <c r="M12" s="596">
        <v>-11.231826852533333</v>
      </c>
      <c r="N12" s="596">
        <v>-10.250411420116668</v>
      </c>
      <c r="O12" s="596">
        <v>-8.6206880298499993</v>
      </c>
      <c r="P12" s="596">
        <v>-9.3361975021166668</v>
      </c>
      <c r="Q12" s="596">
        <v>-7.832933099049999</v>
      </c>
      <c r="R12" s="1059"/>
      <c r="S12" s="86"/>
    </row>
    <row r="13" spans="1:19" s="397" customFormat="1" ht="12" customHeight="1">
      <c r="A13" s="370"/>
      <c r="B13" s="380"/>
      <c r="C13" s="380"/>
      <c r="D13" s="94" t="s">
        <v>446</v>
      </c>
      <c r="E13" s="596">
        <v>3.8001512413111107</v>
      </c>
      <c r="F13" s="596">
        <v>3.4789715122999993</v>
      </c>
      <c r="G13" s="596">
        <v>3.235756756955555</v>
      </c>
      <c r="H13" s="596">
        <v>3.6336049653111111</v>
      </c>
      <c r="I13" s="596">
        <v>3.5274947013000002</v>
      </c>
      <c r="J13" s="596">
        <v>3.1553259735333334</v>
      </c>
      <c r="K13" s="596">
        <v>2.4816087507444444</v>
      </c>
      <c r="L13" s="596">
        <v>2.8289898121222223</v>
      </c>
      <c r="M13" s="596">
        <v>3.7796228463555557</v>
      </c>
      <c r="N13" s="596">
        <v>3.8167505422666665</v>
      </c>
      <c r="O13" s="596">
        <v>3.4472062204777778</v>
      </c>
      <c r="P13" s="596">
        <v>3.0392335315111119</v>
      </c>
      <c r="Q13" s="596">
        <v>3.9489234033555562</v>
      </c>
      <c r="R13" s="1059"/>
      <c r="S13" s="86"/>
    </row>
    <row r="14" spans="1:19" s="397" customFormat="1" ht="12" customHeight="1">
      <c r="A14" s="370"/>
      <c r="B14" s="380"/>
      <c r="C14" s="380"/>
      <c r="D14" s="94" t="s">
        <v>148</v>
      </c>
      <c r="E14" s="596">
        <v>14.265956076333332</v>
      </c>
      <c r="F14" s="596">
        <v>13.195629566222221</v>
      </c>
      <c r="G14" s="596">
        <v>11.663685116555556</v>
      </c>
      <c r="H14" s="596">
        <v>11.805686045222224</v>
      </c>
      <c r="I14" s="596">
        <v>14.357359576777776</v>
      </c>
      <c r="J14" s="596">
        <v>16.949682929333335</v>
      </c>
      <c r="K14" s="596">
        <v>17.229509420444444</v>
      </c>
      <c r="L14" s="596">
        <v>16.493074005222223</v>
      </c>
      <c r="M14" s="596">
        <v>13.266220606555557</v>
      </c>
      <c r="N14" s="596">
        <v>12.326318268</v>
      </c>
      <c r="O14" s="596">
        <v>12.173173014555553</v>
      </c>
      <c r="P14" s="596">
        <v>15.668437915888887</v>
      </c>
      <c r="Q14" s="596">
        <v>16.030432864555557</v>
      </c>
      <c r="R14" s="1059"/>
      <c r="S14" s="86"/>
    </row>
    <row r="15" spans="1:19" s="397" customFormat="1" ht="10.5" customHeight="1">
      <c r="A15" s="370"/>
      <c r="B15" s="380"/>
      <c r="C15" s="380"/>
      <c r="D15" s="169"/>
      <c r="E15" s="597"/>
      <c r="F15" s="597"/>
      <c r="G15" s="597"/>
      <c r="H15" s="597"/>
      <c r="I15" s="597"/>
      <c r="J15" s="597"/>
      <c r="K15" s="597"/>
      <c r="L15" s="597"/>
      <c r="M15" s="597"/>
      <c r="N15" s="597"/>
      <c r="O15" s="597"/>
      <c r="P15" s="597"/>
      <c r="Q15" s="597"/>
      <c r="R15" s="1059"/>
      <c r="S15" s="86"/>
    </row>
    <row r="16" spans="1:19" s="397" customFormat="1" ht="10.5" customHeight="1">
      <c r="A16" s="370"/>
      <c r="B16" s="380"/>
      <c r="C16" s="380"/>
      <c r="D16" s="169"/>
      <c r="E16" s="597"/>
      <c r="F16" s="597"/>
      <c r="G16" s="597"/>
      <c r="H16" s="597"/>
      <c r="I16" s="597"/>
      <c r="J16" s="597"/>
      <c r="K16" s="597"/>
      <c r="L16" s="597"/>
      <c r="M16" s="597"/>
      <c r="N16" s="597"/>
      <c r="O16" s="597"/>
      <c r="P16" s="597"/>
      <c r="Q16" s="597"/>
      <c r="R16" s="1059"/>
      <c r="S16" s="86"/>
    </row>
    <row r="17" spans="1:19" s="397" customFormat="1" ht="10.5" customHeight="1">
      <c r="A17" s="370"/>
      <c r="B17" s="380"/>
      <c r="C17" s="380"/>
      <c r="D17" s="169"/>
      <c r="E17" s="597"/>
      <c r="F17" s="597"/>
      <c r="G17" s="597"/>
      <c r="H17" s="597"/>
      <c r="I17" s="597"/>
      <c r="J17" s="597"/>
      <c r="K17" s="597"/>
      <c r="L17" s="597"/>
      <c r="M17" s="597"/>
      <c r="N17" s="597"/>
      <c r="O17" s="597"/>
      <c r="P17" s="597"/>
      <c r="Q17" s="597"/>
      <c r="R17" s="1059"/>
      <c r="S17" s="86"/>
    </row>
    <row r="18" spans="1:19" s="397" customFormat="1" ht="10.5" customHeight="1">
      <c r="A18" s="370"/>
      <c r="B18" s="380"/>
      <c r="C18" s="380"/>
      <c r="D18" s="169"/>
      <c r="E18" s="597"/>
      <c r="F18" s="597"/>
      <c r="G18" s="597"/>
      <c r="H18" s="597"/>
      <c r="I18" s="597"/>
      <c r="J18" s="597"/>
      <c r="K18" s="597"/>
      <c r="L18" s="597"/>
      <c r="M18" s="597"/>
      <c r="N18" s="597"/>
      <c r="O18" s="597"/>
      <c r="P18" s="597"/>
      <c r="Q18" s="597"/>
      <c r="R18" s="1059"/>
      <c r="S18" s="86"/>
    </row>
    <row r="19" spans="1:19" s="397" customFormat="1" ht="10.5" customHeight="1">
      <c r="A19" s="370"/>
      <c r="B19" s="380"/>
      <c r="C19" s="380"/>
      <c r="D19" s="169"/>
      <c r="E19" s="597"/>
      <c r="F19" s="597"/>
      <c r="G19" s="597"/>
      <c r="H19" s="597"/>
      <c r="I19" s="597"/>
      <c r="J19" s="597"/>
      <c r="K19" s="597"/>
      <c r="L19" s="597"/>
      <c r="M19" s="597"/>
      <c r="N19" s="597"/>
      <c r="O19" s="597"/>
      <c r="P19" s="597"/>
      <c r="Q19" s="597"/>
      <c r="R19" s="1059"/>
      <c r="S19" s="86"/>
    </row>
    <row r="20" spans="1:19" s="397" customFormat="1" ht="10.5" customHeight="1">
      <c r="A20" s="370"/>
      <c r="B20" s="380"/>
      <c r="C20" s="380"/>
      <c r="D20" s="169"/>
      <c r="E20" s="597"/>
      <c r="F20" s="597"/>
      <c r="G20" s="597"/>
      <c r="H20" s="597"/>
      <c r="I20" s="597"/>
      <c r="J20" s="597"/>
      <c r="K20" s="597"/>
      <c r="L20" s="597"/>
      <c r="M20" s="597"/>
      <c r="N20" s="597"/>
      <c r="O20" s="597"/>
      <c r="P20" s="597"/>
      <c r="Q20" s="597"/>
      <c r="R20" s="1059"/>
      <c r="S20" s="86"/>
    </row>
    <row r="21" spans="1:19" s="397" customFormat="1" ht="10.5" customHeight="1">
      <c r="A21" s="370"/>
      <c r="B21" s="380"/>
      <c r="C21" s="380"/>
      <c r="D21" s="169"/>
      <c r="E21" s="597"/>
      <c r="F21" s="597"/>
      <c r="G21" s="597"/>
      <c r="H21" s="597"/>
      <c r="I21" s="597"/>
      <c r="J21" s="597"/>
      <c r="K21" s="597"/>
      <c r="L21" s="597"/>
      <c r="M21" s="597"/>
      <c r="N21" s="597"/>
      <c r="O21" s="597"/>
      <c r="P21" s="597"/>
      <c r="Q21" s="597"/>
      <c r="R21" s="1059"/>
      <c r="S21" s="86"/>
    </row>
    <row r="22" spans="1:19" s="397" customFormat="1" ht="10.5" customHeight="1">
      <c r="A22" s="370"/>
      <c r="B22" s="380"/>
      <c r="C22" s="380"/>
      <c r="D22" s="169"/>
      <c r="E22" s="597"/>
      <c r="F22" s="597"/>
      <c r="G22" s="597"/>
      <c r="H22" s="597"/>
      <c r="I22" s="597"/>
      <c r="J22" s="597"/>
      <c r="K22" s="597"/>
      <c r="L22" s="597"/>
      <c r="M22" s="597"/>
      <c r="N22" s="597"/>
      <c r="O22" s="597"/>
      <c r="P22" s="597"/>
      <c r="Q22" s="597"/>
      <c r="R22" s="1059"/>
      <c r="S22" s="86"/>
    </row>
    <row r="23" spans="1:19" s="397" customFormat="1" ht="10.5" customHeight="1">
      <c r="A23" s="370"/>
      <c r="B23" s="380"/>
      <c r="C23" s="380"/>
      <c r="D23" s="169"/>
      <c r="E23" s="597"/>
      <c r="F23" s="597"/>
      <c r="G23" s="597"/>
      <c r="H23" s="597"/>
      <c r="I23" s="597"/>
      <c r="J23" s="597"/>
      <c r="K23" s="597"/>
      <c r="L23" s="597"/>
      <c r="M23" s="597"/>
      <c r="N23" s="597"/>
      <c r="O23" s="597"/>
      <c r="P23" s="597"/>
      <c r="Q23" s="597"/>
      <c r="R23" s="1059"/>
      <c r="S23" s="86"/>
    </row>
    <row r="24" spans="1:19" s="397" customFormat="1" ht="10.5" customHeight="1">
      <c r="A24" s="370"/>
      <c r="B24" s="380"/>
      <c r="C24" s="380"/>
      <c r="D24" s="169"/>
      <c r="E24" s="597"/>
      <c r="F24" s="597"/>
      <c r="G24" s="597"/>
      <c r="H24" s="597"/>
      <c r="I24" s="597"/>
      <c r="J24" s="597"/>
      <c r="K24" s="597"/>
      <c r="L24" s="597"/>
      <c r="M24" s="597"/>
      <c r="N24" s="597"/>
      <c r="O24" s="597"/>
      <c r="P24" s="597"/>
      <c r="Q24" s="597"/>
      <c r="R24" s="1059"/>
      <c r="S24" s="86"/>
    </row>
    <row r="25" spans="1:19" s="397" customFormat="1" ht="10.5" customHeight="1">
      <c r="A25" s="370"/>
      <c r="B25" s="380"/>
      <c r="C25" s="380"/>
      <c r="D25" s="169"/>
      <c r="E25" s="597"/>
      <c r="F25" s="597"/>
      <c r="G25" s="597"/>
      <c r="H25" s="597"/>
      <c r="I25" s="597"/>
      <c r="J25" s="597"/>
      <c r="K25" s="597"/>
      <c r="L25" s="597"/>
      <c r="M25" s="597"/>
      <c r="N25" s="597"/>
      <c r="O25" s="597"/>
      <c r="P25" s="597"/>
      <c r="Q25" s="597"/>
      <c r="R25" s="1059"/>
      <c r="S25" s="86"/>
    </row>
    <row r="26" spans="1:19" s="397" customFormat="1" ht="10.5" customHeight="1">
      <c r="A26" s="370"/>
      <c r="B26" s="380"/>
      <c r="C26" s="380"/>
      <c r="D26" s="169"/>
      <c r="E26" s="597"/>
      <c r="F26" s="597"/>
      <c r="G26" s="597"/>
      <c r="H26" s="597"/>
      <c r="I26" s="597"/>
      <c r="J26" s="597"/>
      <c r="K26" s="597"/>
      <c r="L26" s="597"/>
      <c r="M26" s="597"/>
      <c r="N26" s="597"/>
      <c r="O26" s="597"/>
      <c r="P26" s="597"/>
      <c r="Q26" s="597"/>
      <c r="R26" s="1059"/>
      <c r="S26" s="86"/>
    </row>
    <row r="27" spans="1:19" s="397" customFormat="1" ht="10.5" customHeight="1">
      <c r="A27" s="370"/>
      <c r="B27" s="380"/>
      <c r="C27" s="380"/>
      <c r="D27" s="169"/>
      <c r="E27" s="597"/>
      <c r="F27" s="597"/>
      <c r="G27" s="597"/>
      <c r="H27" s="597"/>
      <c r="I27" s="597"/>
      <c r="J27" s="597"/>
      <c r="K27" s="597"/>
      <c r="L27" s="597"/>
      <c r="M27" s="597"/>
      <c r="N27" s="597"/>
      <c r="O27" s="597"/>
      <c r="P27" s="597"/>
      <c r="Q27" s="597"/>
      <c r="R27" s="1059"/>
      <c r="S27" s="86"/>
    </row>
    <row r="28" spans="1:19" s="397" customFormat="1" ht="6" customHeight="1">
      <c r="A28" s="370"/>
      <c r="B28" s="380"/>
      <c r="C28" s="380"/>
      <c r="D28" s="169"/>
      <c r="E28" s="597"/>
      <c r="F28" s="597"/>
      <c r="G28" s="597"/>
      <c r="H28" s="597"/>
      <c r="I28" s="597"/>
      <c r="J28" s="597"/>
      <c r="K28" s="597"/>
      <c r="L28" s="597"/>
      <c r="M28" s="597"/>
      <c r="N28" s="597"/>
      <c r="O28" s="597"/>
      <c r="P28" s="597"/>
      <c r="Q28" s="597"/>
      <c r="R28" s="1059"/>
      <c r="S28" s="86"/>
    </row>
    <row r="29" spans="1:19" s="594" customFormat="1" ht="15.75" customHeight="1">
      <c r="A29" s="593"/>
      <c r="B29" s="1051"/>
      <c r="C29" s="1404" t="s">
        <v>295</v>
      </c>
      <c r="D29" s="211"/>
      <c r="E29" s="598"/>
      <c r="F29" s="599"/>
      <c r="G29" s="599"/>
      <c r="H29" s="599"/>
      <c r="I29" s="599"/>
      <c r="J29" s="599"/>
      <c r="K29" s="599"/>
      <c r="L29" s="599"/>
      <c r="M29" s="599"/>
      <c r="N29" s="599"/>
      <c r="O29" s="599"/>
      <c r="P29" s="599"/>
      <c r="Q29" s="599"/>
      <c r="R29" s="1060"/>
      <c r="S29" s="358"/>
    </row>
    <row r="30" spans="1:19" s="397" customFormat="1" ht="11.25" customHeight="1">
      <c r="A30" s="370"/>
      <c r="B30" s="380"/>
      <c r="C30" s="1405"/>
      <c r="D30" s="94" t="s">
        <v>149</v>
      </c>
      <c r="E30" s="596">
        <v>5.5246163627000007</v>
      </c>
      <c r="F30" s="596">
        <v>6.3685752772666673</v>
      </c>
      <c r="G30" s="596">
        <v>6.7142409289333331</v>
      </c>
      <c r="H30" s="596">
        <v>6.4388352141</v>
      </c>
      <c r="I30" s="596">
        <v>5.7170574219666657</v>
      </c>
      <c r="J30" s="596">
        <v>5.1708296675000005</v>
      </c>
      <c r="K30" s="596">
        <v>4.6502287609333335</v>
      </c>
      <c r="L30" s="596">
        <v>4.2296542193999995</v>
      </c>
      <c r="M30" s="596">
        <v>3.4934488080000001</v>
      </c>
      <c r="N30" s="596">
        <v>3.1857293468000001</v>
      </c>
      <c r="O30" s="596">
        <v>3.035754617366667</v>
      </c>
      <c r="P30" s="596">
        <v>3.3251689008333334</v>
      </c>
      <c r="Q30" s="596">
        <v>3.1422027291999997</v>
      </c>
      <c r="R30" s="1061"/>
      <c r="S30" s="86"/>
    </row>
    <row r="31" spans="1:19" s="397" customFormat="1" ht="12.75" customHeight="1">
      <c r="A31" s="370"/>
      <c r="B31" s="380"/>
      <c r="C31" s="1405"/>
      <c r="D31" s="94" t="s">
        <v>447</v>
      </c>
      <c r="E31" s="596">
        <v>-5.2706375591333332</v>
      </c>
      <c r="F31" s="596">
        <v>-2.152471478966667</v>
      </c>
      <c r="G31" s="596">
        <v>4.5591675600000027E-2</v>
      </c>
      <c r="H31" s="596">
        <v>1.7132092698000001</v>
      </c>
      <c r="I31" s="596">
        <v>2.7429017478333333</v>
      </c>
      <c r="J31" s="596">
        <v>3.1983606617666669</v>
      </c>
      <c r="K31" s="596">
        <v>2.3129784818333334</v>
      </c>
      <c r="L31" s="596">
        <v>0.39458762353333326</v>
      </c>
      <c r="M31" s="596">
        <v>0.77500190880000008</v>
      </c>
      <c r="N31" s="596">
        <v>1.8686742407333334</v>
      </c>
      <c r="O31" s="596">
        <v>3.1141121283666671</v>
      </c>
      <c r="P31" s="596">
        <v>2.0796208127333333</v>
      </c>
      <c r="Q31" s="596">
        <v>2.8488816381333333</v>
      </c>
      <c r="R31" s="1061"/>
      <c r="S31" s="86"/>
    </row>
    <row r="32" spans="1:19" s="397" customFormat="1" ht="11.25" customHeight="1">
      <c r="A32" s="370"/>
      <c r="B32" s="380"/>
      <c r="C32" s="1405"/>
      <c r="D32" s="94" t="s">
        <v>147</v>
      </c>
      <c r="E32" s="596">
        <v>1.2552176095333334</v>
      </c>
      <c r="F32" s="596">
        <v>2.7282735769333333</v>
      </c>
      <c r="G32" s="596">
        <v>3.3395435791333337</v>
      </c>
      <c r="H32" s="596">
        <v>4.8259655788000009</v>
      </c>
      <c r="I32" s="596">
        <v>5.1540935423666667</v>
      </c>
      <c r="J32" s="596">
        <v>5.519120806500001</v>
      </c>
      <c r="K32" s="596">
        <v>4.0947422393999995</v>
      </c>
      <c r="L32" s="596">
        <v>2.2761620914999998</v>
      </c>
      <c r="M32" s="596">
        <v>0.91991462373333333</v>
      </c>
      <c r="N32" s="596">
        <v>1.5776886251666664</v>
      </c>
      <c r="O32" s="596">
        <v>1.9903984486666666</v>
      </c>
      <c r="P32" s="596">
        <v>1.5550178281666664</v>
      </c>
      <c r="Q32" s="596">
        <v>1.3904170079333333</v>
      </c>
      <c r="R32" s="1061"/>
      <c r="S32" s="86"/>
    </row>
    <row r="33" spans="1:19" s="397" customFormat="1" ht="12" customHeight="1">
      <c r="A33" s="370"/>
      <c r="B33" s="380"/>
      <c r="C33" s="1405"/>
      <c r="D33" s="94" t="s">
        <v>150</v>
      </c>
      <c r="E33" s="596">
        <v>9.8635158596666681</v>
      </c>
      <c r="F33" s="596">
        <v>8.8016884099999988</v>
      </c>
      <c r="G33" s="596">
        <v>9.0284721910000005</v>
      </c>
      <c r="H33" s="596">
        <v>8.8840132113333325</v>
      </c>
      <c r="I33" s="596">
        <v>10.063786714333332</v>
      </c>
      <c r="J33" s="596">
        <v>10.725575229666667</v>
      </c>
      <c r="K33" s="596">
        <v>9.9471295479999995</v>
      </c>
      <c r="L33" s="596">
        <v>10.027548287</v>
      </c>
      <c r="M33" s="596">
        <v>9.8231221229999992</v>
      </c>
      <c r="N33" s="596">
        <v>11.270579738333334</v>
      </c>
      <c r="O33" s="596">
        <v>11.488138301666666</v>
      </c>
      <c r="P33" s="596">
        <v>10.517320277000001</v>
      </c>
      <c r="Q33" s="596">
        <v>8.439720823</v>
      </c>
      <c r="R33" s="1061"/>
      <c r="S33" s="86"/>
    </row>
    <row r="34" spans="1:19" s="594" customFormat="1" ht="21" customHeight="1">
      <c r="A34" s="593"/>
      <c r="B34" s="1051"/>
      <c r="C34" s="1764" t="s">
        <v>294</v>
      </c>
      <c r="D34" s="1764"/>
      <c r="E34" s="600">
        <v>-11.84558956957469</v>
      </c>
      <c r="F34" s="600">
        <v>-12.829827850036374</v>
      </c>
      <c r="G34" s="600">
        <v>-14.689178465919097</v>
      </c>
      <c r="H34" s="600">
        <v>-17.797292426236545</v>
      </c>
      <c r="I34" s="600">
        <v>-18.050163700188264</v>
      </c>
      <c r="J34" s="600">
        <v>-15.250605734952591</v>
      </c>
      <c r="K34" s="600">
        <v>-11.252989858617957</v>
      </c>
      <c r="L34" s="600">
        <v>-7.5166676970001305</v>
      </c>
      <c r="M34" s="600">
        <v>-6.0964260283584695</v>
      </c>
      <c r="N34" s="600">
        <v>-5.3202357218265801</v>
      </c>
      <c r="O34" s="600">
        <v>-5.3625700760102637</v>
      </c>
      <c r="P34" s="600">
        <v>-4.1583721484254834</v>
      </c>
      <c r="Q34" s="600">
        <v>-2.4967783127484715</v>
      </c>
      <c r="R34" s="1060"/>
      <c r="S34" s="358"/>
    </row>
    <row r="35" spans="1:19" s="604" customFormat="1" ht="16.5" customHeight="1">
      <c r="A35" s="601"/>
      <c r="B35" s="1052"/>
      <c r="C35" s="324" t="s">
        <v>324</v>
      </c>
      <c r="D35" s="602"/>
      <c r="E35" s="603">
        <v>-4.1900458699759824</v>
      </c>
      <c r="F35" s="603">
        <v>-3.8969147474702877</v>
      </c>
      <c r="G35" s="603">
        <v>-3.6455281694922914</v>
      </c>
      <c r="H35" s="603">
        <v>-3.4723407938413646</v>
      </c>
      <c r="I35" s="603">
        <v>-3.9991011679218755</v>
      </c>
      <c r="J35" s="603">
        <v>-4.6204895083087072</v>
      </c>
      <c r="K35" s="603">
        <v>-5.4045226596674647</v>
      </c>
      <c r="L35" s="603">
        <v>-5.0318906790914042</v>
      </c>
      <c r="M35" s="603">
        <v>-4.7530910696510515</v>
      </c>
      <c r="N35" s="603">
        <v>-5.1120584952140904</v>
      </c>
      <c r="O35" s="603">
        <v>-6.2070174460580665</v>
      </c>
      <c r="P35" s="603">
        <v>-7.2473385046126593</v>
      </c>
      <c r="Q35" s="603">
        <v>-8.2931702308467639</v>
      </c>
      <c r="R35" s="1062"/>
      <c r="S35" s="359"/>
    </row>
    <row r="36" spans="1:19" s="397" customFormat="1" ht="10.5" customHeight="1">
      <c r="A36" s="370"/>
      <c r="B36" s="380"/>
      <c r="C36" s="605"/>
      <c r="D36" s="169"/>
      <c r="E36" s="606"/>
      <c r="F36" s="606"/>
      <c r="G36" s="606"/>
      <c r="H36" s="606"/>
      <c r="I36" s="606"/>
      <c r="J36" s="606"/>
      <c r="K36" s="606"/>
      <c r="L36" s="606"/>
      <c r="M36" s="606"/>
      <c r="N36" s="606"/>
      <c r="O36" s="606"/>
      <c r="P36" s="606"/>
      <c r="Q36" s="606"/>
      <c r="R36" s="1061"/>
      <c r="S36" s="86"/>
    </row>
    <row r="37" spans="1:19" s="397" customFormat="1" ht="10.5" customHeight="1">
      <c r="A37" s="370"/>
      <c r="B37" s="380"/>
      <c r="C37" s="605"/>
      <c r="D37" s="169"/>
      <c r="E37" s="606"/>
      <c r="F37" s="606"/>
      <c r="G37" s="606"/>
      <c r="H37" s="606"/>
      <c r="I37" s="606"/>
      <c r="J37" s="606"/>
      <c r="K37" s="606"/>
      <c r="L37" s="606"/>
      <c r="M37" s="606"/>
      <c r="N37" s="606"/>
      <c r="O37" s="606"/>
      <c r="P37" s="606"/>
      <c r="Q37" s="606"/>
      <c r="R37" s="1061"/>
      <c r="S37" s="86"/>
    </row>
    <row r="38" spans="1:19" s="397" customFormat="1" ht="10.5" customHeight="1">
      <c r="A38" s="370"/>
      <c r="B38" s="380"/>
      <c r="C38" s="605"/>
      <c r="D38" s="169"/>
      <c r="E38" s="606"/>
      <c r="F38" s="606"/>
      <c r="G38" s="606"/>
      <c r="H38" s="606"/>
      <c r="I38" s="606"/>
      <c r="J38" s="606"/>
      <c r="K38" s="606"/>
      <c r="L38" s="606"/>
      <c r="M38" s="606"/>
      <c r="N38" s="606"/>
      <c r="O38" s="606"/>
      <c r="P38" s="606"/>
      <c r="Q38" s="606"/>
      <c r="R38" s="1061"/>
      <c r="S38" s="86"/>
    </row>
    <row r="39" spans="1:19" s="397" customFormat="1" ht="10.5" customHeight="1">
      <c r="A39" s="370"/>
      <c r="B39" s="380"/>
      <c r="C39" s="605"/>
      <c r="D39" s="169"/>
      <c r="E39" s="606"/>
      <c r="F39" s="606"/>
      <c r="G39" s="606"/>
      <c r="H39" s="606"/>
      <c r="I39" s="606"/>
      <c r="J39" s="606"/>
      <c r="K39" s="606"/>
      <c r="L39" s="606"/>
      <c r="M39" s="606"/>
      <c r="N39" s="606"/>
      <c r="O39" s="606"/>
      <c r="P39" s="606"/>
      <c r="Q39" s="606"/>
      <c r="R39" s="1061"/>
      <c r="S39" s="86"/>
    </row>
    <row r="40" spans="1:19" s="397" customFormat="1" ht="10.5" customHeight="1">
      <c r="A40" s="370"/>
      <c r="B40" s="380"/>
      <c r="C40" s="605"/>
      <c r="D40" s="169"/>
      <c r="E40" s="606"/>
      <c r="F40" s="606"/>
      <c r="G40" s="606"/>
      <c r="H40" s="606"/>
      <c r="I40" s="606"/>
      <c r="J40" s="606"/>
      <c r="K40" s="606"/>
      <c r="L40" s="606"/>
      <c r="M40" s="606"/>
      <c r="N40" s="606"/>
      <c r="O40" s="606"/>
      <c r="P40" s="606"/>
      <c r="Q40" s="606"/>
      <c r="R40" s="1061"/>
      <c r="S40" s="86"/>
    </row>
    <row r="41" spans="1:19" s="397" customFormat="1" ht="10.5" customHeight="1">
      <c r="A41" s="370"/>
      <c r="B41" s="380"/>
      <c r="C41" s="605"/>
      <c r="D41" s="169"/>
      <c r="E41" s="606"/>
      <c r="F41" s="606"/>
      <c r="G41" s="606"/>
      <c r="H41" s="606"/>
      <c r="I41" s="606"/>
      <c r="J41" s="606"/>
      <c r="K41" s="606"/>
      <c r="L41" s="606"/>
      <c r="M41" s="606"/>
      <c r="N41" s="606"/>
      <c r="O41" s="606"/>
      <c r="P41" s="606"/>
      <c r="Q41" s="606"/>
      <c r="R41" s="1061"/>
      <c r="S41" s="86"/>
    </row>
    <row r="42" spans="1:19" s="397" customFormat="1" ht="10.5" customHeight="1">
      <c r="A42" s="370"/>
      <c r="B42" s="380"/>
      <c r="C42" s="605"/>
      <c r="D42" s="169"/>
      <c r="E42" s="606"/>
      <c r="F42" s="606"/>
      <c r="G42" s="606"/>
      <c r="H42" s="606"/>
      <c r="I42" s="606"/>
      <c r="J42" s="606"/>
      <c r="K42" s="606"/>
      <c r="L42" s="606"/>
      <c r="M42" s="606"/>
      <c r="N42" s="606"/>
      <c r="O42" s="606"/>
      <c r="P42" s="606"/>
      <c r="Q42" s="606"/>
      <c r="R42" s="1061"/>
      <c r="S42" s="86"/>
    </row>
    <row r="43" spans="1:19" s="397" customFormat="1" ht="10.5" customHeight="1">
      <c r="A43" s="370"/>
      <c r="B43" s="380"/>
      <c r="C43" s="605"/>
      <c r="D43" s="169"/>
      <c r="E43" s="606"/>
      <c r="F43" s="606"/>
      <c r="G43" s="606"/>
      <c r="H43" s="606"/>
      <c r="I43" s="606"/>
      <c r="J43" s="606"/>
      <c r="K43" s="606"/>
      <c r="L43" s="606"/>
      <c r="M43" s="606"/>
      <c r="N43" s="606"/>
      <c r="O43" s="606"/>
      <c r="P43" s="606"/>
      <c r="Q43" s="606"/>
      <c r="R43" s="1061"/>
      <c r="S43" s="86"/>
    </row>
    <row r="44" spans="1:19" s="397" customFormat="1" ht="10.5" customHeight="1">
      <c r="A44" s="370"/>
      <c r="B44" s="380"/>
      <c r="C44" s="605"/>
      <c r="D44" s="169"/>
      <c r="E44" s="606"/>
      <c r="F44" s="606"/>
      <c r="G44" s="606"/>
      <c r="H44" s="606"/>
      <c r="I44" s="606"/>
      <c r="J44" s="606"/>
      <c r="K44" s="606"/>
      <c r="L44" s="606"/>
      <c r="M44" s="606"/>
      <c r="N44" s="606"/>
      <c r="O44" s="606"/>
      <c r="P44" s="606"/>
      <c r="Q44" s="606"/>
      <c r="R44" s="1061"/>
      <c r="S44" s="86"/>
    </row>
    <row r="45" spans="1:19" s="397" customFormat="1" ht="10.5" customHeight="1">
      <c r="A45" s="370"/>
      <c r="B45" s="380"/>
      <c r="C45" s="605"/>
      <c r="D45" s="169"/>
      <c r="E45" s="606"/>
      <c r="F45" s="606"/>
      <c r="G45" s="606"/>
      <c r="H45" s="606"/>
      <c r="I45" s="606"/>
      <c r="J45" s="606"/>
      <c r="K45" s="606"/>
      <c r="L45" s="606"/>
      <c r="M45" s="606"/>
      <c r="N45" s="606"/>
      <c r="O45" s="606"/>
      <c r="P45" s="606"/>
      <c r="Q45" s="606"/>
      <c r="R45" s="1061"/>
      <c r="S45" s="86"/>
    </row>
    <row r="46" spans="1:19" s="397" customFormat="1" ht="10.5" customHeight="1">
      <c r="A46" s="370"/>
      <c r="B46" s="380"/>
      <c r="C46" s="605"/>
      <c r="D46" s="169"/>
      <c r="E46" s="606"/>
      <c r="F46" s="606"/>
      <c r="G46" s="606"/>
      <c r="H46" s="606"/>
      <c r="I46" s="606"/>
      <c r="J46" s="606"/>
      <c r="K46" s="606"/>
      <c r="L46" s="606"/>
      <c r="M46" s="606"/>
      <c r="N46" s="606"/>
      <c r="O46" s="606"/>
      <c r="P46" s="606"/>
      <c r="Q46" s="606"/>
      <c r="R46" s="1061"/>
      <c r="S46" s="86"/>
    </row>
    <row r="47" spans="1:19" s="397" customFormat="1" ht="10.5" customHeight="1">
      <c r="A47" s="370"/>
      <c r="B47" s="380"/>
      <c r="C47" s="605"/>
      <c r="D47" s="169"/>
      <c r="E47" s="606"/>
      <c r="F47" s="606"/>
      <c r="G47" s="606"/>
      <c r="H47" s="606"/>
      <c r="I47" s="606"/>
      <c r="J47" s="606"/>
      <c r="K47" s="606"/>
      <c r="L47" s="606"/>
      <c r="M47" s="606"/>
      <c r="N47" s="606"/>
      <c r="O47" s="606"/>
      <c r="P47" s="606"/>
      <c r="Q47" s="606"/>
      <c r="R47" s="1061"/>
      <c r="S47" s="86"/>
    </row>
    <row r="48" spans="1:19" s="397" customFormat="1" ht="10.5" customHeight="1">
      <c r="A48" s="370"/>
      <c r="B48" s="380"/>
      <c r="C48" s="605"/>
      <c r="D48" s="169"/>
      <c r="E48" s="606"/>
      <c r="F48" s="606"/>
      <c r="G48" s="606"/>
      <c r="H48" s="606"/>
      <c r="I48" s="606"/>
      <c r="J48" s="606"/>
      <c r="K48" s="606"/>
      <c r="L48" s="606"/>
      <c r="M48" s="606"/>
      <c r="N48" s="606"/>
      <c r="O48" s="606"/>
      <c r="P48" s="606"/>
      <c r="Q48" s="606"/>
      <c r="R48" s="1061"/>
      <c r="S48" s="86"/>
    </row>
    <row r="49" spans="1:19" s="594" customFormat="1" ht="15.75" customHeight="1">
      <c r="A49" s="593"/>
      <c r="B49" s="1051"/>
      <c r="C49" s="1404" t="s">
        <v>151</v>
      </c>
      <c r="D49" s="211"/>
      <c r="E49" s="598"/>
      <c r="F49" s="599"/>
      <c r="G49" s="599"/>
      <c r="H49" s="599"/>
      <c r="I49" s="599"/>
      <c r="J49" s="599"/>
      <c r="K49" s="599"/>
      <c r="L49" s="599"/>
      <c r="M49" s="599"/>
      <c r="N49" s="599"/>
      <c r="O49" s="599"/>
      <c r="P49" s="599"/>
      <c r="Q49" s="599"/>
      <c r="R49" s="1060"/>
      <c r="S49" s="358"/>
    </row>
    <row r="50" spans="1:19" s="594" customFormat="1" ht="15.75" customHeight="1">
      <c r="A50" s="593"/>
      <c r="B50" s="1051"/>
      <c r="C50" s="607"/>
      <c r="D50" s="236" t="s">
        <v>293</v>
      </c>
      <c r="E50" s="603">
        <v>404.60399999999998</v>
      </c>
      <c r="F50" s="603">
        <v>393.33499999999998</v>
      </c>
      <c r="G50" s="603">
        <v>376.01400000000001</v>
      </c>
      <c r="H50" s="603">
        <v>350.17399999999998</v>
      </c>
      <c r="I50" s="603">
        <v>332.39499999999998</v>
      </c>
      <c r="J50" s="603">
        <v>330.58699999999999</v>
      </c>
      <c r="K50" s="603">
        <v>338.14699999999999</v>
      </c>
      <c r="L50" s="603">
        <v>338.935</v>
      </c>
      <c r="M50" s="603">
        <v>334.24099999999999</v>
      </c>
      <c r="N50" s="603">
        <v>334.89699999999999</v>
      </c>
      <c r="O50" s="603">
        <v>339.03500000000003</v>
      </c>
      <c r="P50" s="603">
        <v>350.77199999999999</v>
      </c>
      <c r="Q50" s="603">
        <v>342.702</v>
      </c>
      <c r="R50" s="1060"/>
      <c r="S50" s="358"/>
    </row>
    <row r="51" spans="1:19" s="610" customFormat="1" ht="12" customHeight="1">
      <c r="A51" s="608"/>
      <c r="B51" s="1053"/>
      <c r="C51" s="609"/>
      <c r="D51" s="643" t="s">
        <v>234</v>
      </c>
      <c r="E51" s="596">
        <v>18.827000000000002</v>
      </c>
      <c r="F51" s="596">
        <v>16.629000000000001</v>
      </c>
      <c r="G51" s="596">
        <v>16.103999999999999</v>
      </c>
      <c r="H51" s="596">
        <v>14.664999999999999</v>
      </c>
      <c r="I51" s="596">
        <v>14.048</v>
      </c>
      <c r="J51" s="596">
        <v>13.597</v>
      </c>
      <c r="K51" s="596">
        <v>13.673999999999999</v>
      </c>
      <c r="L51" s="596">
        <v>13.842000000000001</v>
      </c>
      <c r="M51" s="596">
        <v>14.349</v>
      </c>
      <c r="N51" s="596">
        <v>16.716000000000001</v>
      </c>
      <c r="O51" s="596">
        <v>17.338999999999999</v>
      </c>
      <c r="P51" s="596">
        <v>18.920000000000002</v>
      </c>
      <c r="Q51" s="596" t="s">
        <v>377</v>
      </c>
      <c r="R51" s="1063"/>
      <c r="S51" s="86"/>
    </row>
    <row r="52" spans="1:19" s="613" customFormat="1" ht="15" customHeight="1">
      <c r="A52" s="611"/>
      <c r="B52" s="1054"/>
      <c r="C52" s="612"/>
      <c r="D52" s="236" t="s">
        <v>291</v>
      </c>
      <c r="E52" s="603">
        <v>41.216000000000001</v>
      </c>
      <c r="F52" s="603">
        <v>42.65</v>
      </c>
      <c r="G52" s="603">
        <v>39.933</v>
      </c>
      <c r="H52" s="603">
        <v>38.521000000000001</v>
      </c>
      <c r="I52" s="603">
        <v>38.661999999999999</v>
      </c>
      <c r="J52" s="603">
        <v>39.896000000000001</v>
      </c>
      <c r="K52" s="603">
        <v>40.869</v>
      </c>
      <c r="L52" s="603">
        <v>53.881</v>
      </c>
      <c r="M52" s="603">
        <v>52.692999999999998</v>
      </c>
      <c r="N52" s="603">
        <v>53.805999999999997</v>
      </c>
      <c r="O52" s="603">
        <v>40.790999999999997</v>
      </c>
      <c r="P52" s="603">
        <v>54.968000000000004</v>
      </c>
      <c r="Q52" s="603">
        <v>41.048999999999999</v>
      </c>
      <c r="R52" s="1064"/>
      <c r="S52" s="358"/>
    </row>
    <row r="53" spans="1:19" s="397" customFormat="1" ht="11.25" customHeight="1">
      <c r="A53" s="370"/>
      <c r="B53" s="380"/>
      <c r="C53" s="605"/>
      <c r="D53" s="643" t="s">
        <v>235</v>
      </c>
      <c r="E53" s="596">
        <v>-6.2292396596441701</v>
      </c>
      <c r="F53" s="596">
        <v>-16.1225613593455</v>
      </c>
      <c r="G53" s="596">
        <v>5.9062218214607665</v>
      </c>
      <c r="H53" s="596">
        <v>-11.594335941982415</v>
      </c>
      <c r="I53" s="596">
        <v>-6.1738581759937965</v>
      </c>
      <c r="J53" s="596">
        <v>-7.9783185330411621</v>
      </c>
      <c r="K53" s="596">
        <v>-4.0543713024697059</v>
      </c>
      <c r="L53" s="596">
        <v>-8.5010273914446266</v>
      </c>
      <c r="M53" s="596">
        <v>-1.9026342734804191</v>
      </c>
      <c r="N53" s="596">
        <v>-5.4110118838337717</v>
      </c>
      <c r="O53" s="596">
        <v>-0.36151347126213151</v>
      </c>
      <c r="P53" s="596">
        <v>-0.87818952303668762</v>
      </c>
      <c r="Q53" s="596">
        <v>-0.405182453416153</v>
      </c>
      <c r="R53" s="1061"/>
      <c r="S53" s="86"/>
    </row>
    <row r="54" spans="1:19" s="594" customFormat="1" ht="15.75" customHeight="1">
      <c r="A54" s="593"/>
      <c r="B54" s="1051"/>
      <c r="C54" s="1404" t="s">
        <v>292</v>
      </c>
      <c r="D54" s="211"/>
      <c r="E54" s="603">
        <v>10.877000000000001</v>
      </c>
      <c r="F54" s="603">
        <v>15.03</v>
      </c>
      <c r="G54" s="603">
        <v>10.983000000000001</v>
      </c>
      <c r="H54" s="603">
        <v>12.856999999999999</v>
      </c>
      <c r="I54" s="603">
        <v>12.393000000000001</v>
      </c>
      <c r="J54" s="603">
        <v>9.8800000000000008</v>
      </c>
      <c r="K54" s="603">
        <v>10.411</v>
      </c>
      <c r="L54" s="603">
        <v>12.064</v>
      </c>
      <c r="M54" s="603">
        <v>12.833</v>
      </c>
      <c r="N54" s="603">
        <v>9.4090000000000007</v>
      </c>
      <c r="O54" s="603">
        <v>6.1710000000000003</v>
      </c>
      <c r="P54" s="603">
        <v>12.515000000000001</v>
      </c>
      <c r="Q54" s="603">
        <v>10.805</v>
      </c>
      <c r="R54" s="1060"/>
      <c r="S54" s="358"/>
    </row>
    <row r="55" spans="1:19" s="397" customFormat="1" ht="9.75" customHeight="1">
      <c r="A55" s="573"/>
      <c r="B55" s="574"/>
      <c r="C55" s="614"/>
      <c r="D55" s="643" t="s">
        <v>152</v>
      </c>
      <c r="E55" s="596">
        <v>-22.66069397042093</v>
      </c>
      <c r="F55" s="596">
        <v>-5.4241127611376783</v>
      </c>
      <c r="G55" s="596">
        <v>5.465974309921684E-2</v>
      </c>
      <c r="H55" s="596">
        <v>-24.698371793370043</v>
      </c>
      <c r="I55" s="596">
        <v>-9.407894736842092</v>
      </c>
      <c r="J55" s="596">
        <v>-13.952273123149261</v>
      </c>
      <c r="K55" s="596">
        <v>-0.31597089237841436</v>
      </c>
      <c r="L55" s="596">
        <v>0.64236255943939113</v>
      </c>
      <c r="M55" s="596">
        <v>-14.83275816299442</v>
      </c>
      <c r="N55" s="596">
        <v>-8.0523795563373408</v>
      </c>
      <c r="O55" s="596">
        <v>-11.64089347079037</v>
      </c>
      <c r="P55" s="596">
        <v>-5.8881034742066412</v>
      </c>
      <c r="Q55" s="596">
        <v>-0.66194722809599371</v>
      </c>
      <c r="R55" s="1061"/>
      <c r="S55" s="86"/>
    </row>
    <row r="56" spans="1:19" s="594" customFormat="1" ht="15.75" customHeight="1">
      <c r="A56" s="593"/>
      <c r="B56" s="1051"/>
      <c r="C56" s="1764" t="s">
        <v>323</v>
      </c>
      <c r="D56" s="1764"/>
      <c r="E56" s="603">
        <v>190.625</v>
      </c>
      <c r="F56" s="603">
        <v>188.21</v>
      </c>
      <c r="G56" s="603">
        <v>183.733</v>
      </c>
      <c r="H56" s="603">
        <v>177.56800000000001</v>
      </c>
      <c r="I56" s="603">
        <v>167.65</v>
      </c>
      <c r="J56" s="603">
        <v>168.29</v>
      </c>
      <c r="K56" s="603">
        <v>169.04300000000001</v>
      </c>
      <c r="L56" s="603">
        <v>174.50200000000001</v>
      </c>
      <c r="M56" s="603">
        <v>165.827</v>
      </c>
      <c r="N56" s="603">
        <v>168.18199999999999</v>
      </c>
      <c r="O56" s="603">
        <v>173.755</v>
      </c>
      <c r="P56" s="603">
        <v>186.75800000000001</v>
      </c>
      <c r="Q56" s="603">
        <v>182.80099999999999</v>
      </c>
      <c r="R56" s="1061"/>
      <c r="S56" s="358"/>
    </row>
    <row r="57" spans="1:19" s="397" customFormat="1" ht="10.5" customHeight="1">
      <c r="A57" s="370"/>
      <c r="B57" s="380"/>
      <c r="C57" s="615"/>
      <c r="D57" s="615"/>
      <c r="E57" s="616"/>
      <c r="F57" s="617"/>
      <c r="G57" s="617"/>
      <c r="H57" s="617"/>
      <c r="I57" s="617"/>
      <c r="J57" s="617"/>
      <c r="K57" s="617"/>
      <c r="L57" s="617"/>
      <c r="M57" s="617"/>
      <c r="N57" s="617"/>
      <c r="O57" s="617"/>
      <c r="P57" s="617"/>
      <c r="Q57" s="617"/>
      <c r="R57" s="1061"/>
      <c r="S57" s="86"/>
    </row>
    <row r="58" spans="1:19" s="397" customFormat="1" ht="10.5" customHeight="1">
      <c r="A58" s="370"/>
      <c r="B58" s="380"/>
      <c r="C58" s="605"/>
      <c r="D58" s="169"/>
      <c r="E58" s="597"/>
      <c r="F58" s="597"/>
      <c r="G58" s="597"/>
      <c r="H58" s="597"/>
      <c r="I58" s="597"/>
      <c r="J58" s="597"/>
      <c r="K58" s="597"/>
      <c r="L58" s="597"/>
      <c r="M58" s="597"/>
      <c r="N58" s="597"/>
      <c r="O58" s="597"/>
      <c r="P58" s="597"/>
      <c r="Q58" s="597"/>
      <c r="R58" s="1061"/>
      <c r="S58" s="86"/>
    </row>
    <row r="59" spans="1:19" s="397" customFormat="1" ht="10.5" customHeight="1">
      <c r="A59" s="370"/>
      <c r="B59" s="380"/>
      <c r="C59" s="605"/>
      <c r="D59" s="169"/>
      <c r="E59" s="606"/>
      <c r="F59" s="606"/>
      <c r="G59" s="606"/>
      <c r="H59" s="606"/>
      <c r="I59" s="606"/>
      <c r="J59" s="606"/>
      <c r="K59" s="606"/>
      <c r="L59" s="606"/>
      <c r="M59" s="606"/>
      <c r="N59" s="606"/>
      <c r="O59" s="606"/>
      <c r="P59" s="606"/>
      <c r="Q59" s="606"/>
      <c r="R59" s="1061"/>
      <c r="S59" s="86"/>
    </row>
    <row r="60" spans="1:19" s="397" customFormat="1" ht="10.5" customHeight="1">
      <c r="A60" s="370"/>
      <c r="B60" s="380"/>
      <c r="C60" s="605"/>
      <c r="D60" s="169"/>
      <c r="E60" s="606"/>
      <c r="F60" s="606"/>
      <c r="G60" s="606"/>
      <c r="H60" s="606"/>
      <c r="I60" s="606"/>
      <c r="J60" s="606"/>
      <c r="K60" s="606"/>
      <c r="L60" s="606"/>
      <c r="M60" s="606"/>
      <c r="N60" s="606"/>
      <c r="O60" s="606"/>
      <c r="P60" s="606"/>
      <c r="Q60" s="606"/>
      <c r="R60" s="1061"/>
      <c r="S60" s="86"/>
    </row>
    <row r="61" spans="1:19" s="397" customFormat="1" ht="10.5" customHeight="1">
      <c r="A61" s="370"/>
      <c r="B61" s="380"/>
      <c r="C61" s="605"/>
      <c r="D61" s="169"/>
      <c r="E61" s="606"/>
      <c r="F61" s="606"/>
      <c r="G61" s="606"/>
      <c r="H61" s="606"/>
      <c r="I61" s="606"/>
      <c r="J61" s="606"/>
      <c r="K61" s="606"/>
      <c r="L61" s="606"/>
      <c r="M61" s="606"/>
      <c r="N61" s="606"/>
      <c r="O61" s="606"/>
      <c r="P61" s="606"/>
      <c r="Q61" s="606"/>
      <c r="R61" s="1061"/>
      <c r="S61" s="86"/>
    </row>
    <row r="62" spans="1:19" s="397" customFormat="1" ht="10.5" customHeight="1">
      <c r="A62" s="370"/>
      <c r="B62" s="380"/>
      <c r="C62" s="605"/>
      <c r="D62" s="169"/>
      <c r="E62" s="606"/>
      <c r="F62" s="606"/>
      <c r="G62" s="606"/>
      <c r="H62" s="606"/>
      <c r="I62" s="606"/>
      <c r="J62" s="606"/>
      <c r="K62" s="606"/>
      <c r="L62" s="606"/>
      <c r="M62" s="606"/>
      <c r="N62" s="606"/>
      <c r="O62" s="606"/>
      <c r="P62" s="606"/>
      <c r="Q62" s="606"/>
      <c r="R62" s="1061"/>
      <c r="S62" s="86"/>
    </row>
    <row r="63" spans="1:19" s="397" customFormat="1" ht="10.5" customHeight="1">
      <c r="A63" s="370"/>
      <c r="B63" s="380"/>
      <c r="C63" s="605"/>
      <c r="D63" s="169"/>
      <c r="E63" s="606"/>
      <c r="F63" s="606"/>
      <c r="G63" s="606"/>
      <c r="H63" s="606"/>
      <c r="I63" s="606"/>
      <c r="J63" s="606"/>
      <c r="K63" s="606"/>
      <c r="L63" s="606"/>
      <c r="M63" s="606"/>
      <c r="N63" s="606"/>
      <c r="O63" s="606"/>
      <c r="P63" s="606"/>
      <c r="Q63" s="606"/>
      <c r="R63" s="1061"/>
      <c r="S63" s="86"/>
    </row>
    <row r="64" spans="1:19" s="397" customFormat="1" ht="10.5" customHeight="1">
      <c r="A64" s="370"/>
      <c r="B64" s="380"/>
      <c r="C64" s="605"/>
      <c r="D64" s="169"/>
      <c r="E64" s="606"/>
      <c r="F64" s="606"/>
      <c r="G64" s="606"/>
      <c r="H64" s="606"/>
      <c r="I64" s="606"/>
      <c r="J64" s="606"/>
      <c r="K64" s="606"/>
      <c r="L64" s="606"/>
      <c r="M64" s="606"/>
      <c r="N64" s="606"/>
      <c r="O64" s="606"/>
      <c r="P64" s="606"/>
      <c r="Q64" s="606"/>
      <c r="R64" s="1061"/>
      <c r="S64" s="86"/>
    </row>
    <row r="65" spans="1:19" s="397" customFormat="1" ht="10.5" customHeight="1">
      <c r="A65" s="370"/>
      <c r="B65" s="380"/>
      <c r="C65" s="605"/>
      <c r="D65" s="169"/>
      <c r="E65" s="606"/>
      <c r="F65" s="606"/>
      <c r="G65" s="606"/>
      <c r="H65" s="606"/>
      <c r="I65" s="606"/>
      <c r="J65" s="606"/>
      <c r="K65" s="606"/>
      <c r="L65" s="606"/>
      <c r="M65" s="606"/>
      <c r="N65" s="606"/>
      <c r="O65" s="606"/>
      <c r="P65" s="606"/>
      <c r="Q65" s="606"/>
      <c r="R65" s="1061"/>
      <c r="S65" s="86"/>
    </row>
    <row r="66" spans="1:19" s="397" customFormat="1" ht="10.5" customHeight="1">
      <c r="A66" s="370"/>
      <c r="B66" s="380"/>
      <c r="C66" s="605"/>
      <c r="D66" s="169"/>
      <c r="E66" s="606"/>
      <c r="F66" s="606"/>
      <c r="G66" s="606"/>
      <c r="H66" s="606"/>
      <c r="I66" s="606"/>
      <c r="J66" s="606"/>
      <c r="K66" s="606"/>
      <c r="L66" s="606"/>
      <c r="M66" s="606"/>
      <c r="N66" s="606"/>
      <c r="O66" s="606"/>
      <c r="P66" s="606"/>
      <c r="Q66" s="606"/>
      <c r="R66" s="1061"/>
      <c r="S66" s="86"/>
    </row>
    <row r="67" spans="1:19" s="397" customFormat="1" ht="10.5" customHeight="1">
      <c r="A67" s="370"/>
      <c r="B67" s="380"/>
      <c r="C67" s="605"/>
      <c r="D67" s="169"/>
      <c r="E67" s="606"/>
      <c r="F67" s="606"/>
      <c r="G67" s="606"/>
      <c r="H67" s="606"/>
      <c r="I67" s="606"/>
      <c r="J67" s="606"/>
      <c r="K67" s="606"/>
      <c r="L67" s="606"/>
      <c r="M67" s="606"/>
      <c r="N67" s="606"/>
      <c r="O67" s="606"/>
      <c r="P67" s="606"/>
      <c r="Q67" s="606"/>
      <c r="R67" s="1061"/>
      <c r="S67" s="86"/>
    </row>
    <row r="68" spans="1:19" s="397" customFormat="1" ht="10.5" customHeight="1">
      <c r="A68" s="370"/>
      <c r="B68" s="380"/>
      <c r="C68" s="605"/>
      <c r="D68" s="169"/>
      <c r="E68" s="606"/>
      <c r="F68" s="606"/>
      <c r="G68" s="606"/>
      <c r="H68" s="606"/>
      <c r="I68" s="606"/>
      <c r="J68" s="606"/>
      <c r="K68" s="606"/>
      <c r="L68" s="606"/>
      <c r="M68" s="606"/>
      <c r="N68" s="606"/>
      <c r="O68" s="606"/>
      <c r="P68" s="606"/>
      <c r="Q68" s="606"/>
      <c r="R68" s="1061"/>
      <c r="S68" s="86"/>
    </row>
    <row r="69" spans="1:19" s="397" customFormat="1" ht="10.5" customHeight="1">
      <c r="A69" s="370"/>
      <c r="B69" s="380"/>
      <c r="C69" s="605"/>
      <c r="D69" s="169"/>
      <c r="E69" s="606"/>
      <c r="F69" s="606"/>
      <c r="G69" s="606"/>
      <c r="H69" s="606"/>
      <c r="I69" s="606"/>
      <c r="J69" s="606"/>
      <c r="K69" s="606"/>
      <c r="L69" s="606"/>
      <c r="M69" s="606"/>
      <c r="N69" s="606"/>
      <c r="O69" s="606"/>
      <c r="P69" s="606"/>
      <c r="Q69" s="606"/>
      <c r="R69" s="1061"/>
      <c r="S69" s="86"/>
    </row>
    <row r="70" spans="1:19" s="397" customFormat="1" ht="17.25" customHeight="1">
      <c r="A70" s="370"/>
      <c r="B70" s="380"/>
      <c r="C70" s="1768" t="s">
        <v>449</v>
      </c>
      <c r="D70" s="1768"/>
      <c r="E70" s="1768"/>
      <c r="F70" s="1768"/>
      <c r="G70" s="1768"/>
      <c r="H70" s="1768"/>
      <c r="I70" s="1768"/>
      <c r="J70" s="1768"/>
      <c r="K70" s="1768"/>
      <c r="L70" s="1768"/>
      <c r="M70" s="1768"/>
      <c r="N70" s="1768"/>
      <c r="O70" s="1768"/>
      <c r="P70" s="1768"/>
      <c r="Q70" s="1768"/>
      <c r="R70" s="1061"/>
      <c r="S70" s="86"/>
    </row>
    <row r="71" spans="1:19" s="669" customFormat="1" ht="11.25" customHeight="1">
      <c r="A71" s="382"/>
      <c r="B71" s="383"/>
      <c r="C71" s="1769" t="s">
        <v>456</v>
      </c>
      <c r="D71" s="1769"/>
      <c r="E71" s="1769"/>
      <c r="F71" s="1769"/>
      <c r="G71" s="1769"/>
      <c r="H71" s="1769"/>
      <c r="I71" s="1769"/>
      <c r="J71" s="1769"/>
      <c r="K71" s="1769"/>
      <c r="L71" s="1770" t="s">
        <v>444</v>
      </c>
      <c r="M71" s="1770"/>
      <c r="N71" s="1770"/>
      <c r="O71" s="1771" t="s">
        <v>443</v>
      </c>
      <c r="P71" s="1771"/>
      <c r="Q71" s="1771"/>
      <c r="R71" s="1065"/>
      <c r="S71" s="918"/>
    </row>
    <row r="72" spans="1:19" s="397" customFormat="1" ht="9.75" customHeight="1">
      <c r="A72" s="370"/>
      <c r="B72" s="380"/>
      <c r="C72" s="919" t="s">
        <v>484</v>
      </c>
      <c r="D72" s="919"/>
      <c r="R72" s="1061"/>
      <c r="S72" s="86"/>
    </row>
    <row r="73" spans="1:19">
      <c r="A73" s="370"/>
      <c r="E73" s="587"/>
      <c r="F73" s="618"/>
      <c r="G73" s="618"/>
      <c r="H73" s="618"/>
      <c r="I73" s="618"/>
      <c r="J73" s="619"/>
      <c r="K73" s="619"/>
      <c r="L73" s="619"/>
      <c r="M73" s="619"/>
      <c r="N73" s="1604">
        <v>43525</v>
      </c>
      <c r="O73" s="1604"/>
      <c r="P73" s="1604"/>
      <c r="Q73" s="1604"/>
      <c r="R73" s="584">
        <v>21</v>
      </c>
      <c r="S73" s="829"/>
    </row>
  </sheetData>
  <mergeCells count="11">
    <mergeCell ref="C34:D34"/>
    <mergeCell ref="N73:Q73"/>
    <mergeCell ref="D1:K1"/>
    <mergeCell ref="P3:Q3"/>
    <mergeCell ref="E6:O6"/>
    <mergeCell ref="P6:Q6"/>
    <mergeCell ref="C56:D56"/>
    <mergeCell ref="C70:Q70"/>
    <mergeCell ref="C71:K71"/>
    <mergeCell ref="L71:N71"/>
    <mergeCell ref="O71:Q71"/>
  </mergeCells>
  <conditionalFormatting sqref="E7:Q7">
    <cfRule type="cellIs" dxfId="5"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scale="98"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19.42578125" customWidth="1"/>
    <col min="13" max="14" width="2.7109375" customWidth="1"/>
    <col min="15" max="15" width="0.5703125" customWidth="1"/>
  </cols>
  <sheetData>
    <row r="1" spans="1:15" ht="13.5" customHeight="1">
      <c r="A1" s="2"/>
      <c r="B1" s="207"/>
      <c r="C1" s="207"/>
      <c r="D1" s="207"/>
      <c r="E1" s="206"/>
      <c r="F1" s="1509" t="s">
        <v>43</v>
      </c>
      <c r="G1" s="1509"/>
      <c r="H1" s="1509"/>
      <c r="I1" s="4"/>
      <c r="J1" s="4"/>
      <c r="K1" s="4"/>
      <c r="L1" s="4"/>
      <c r="M1" s="4"/>
      <c r="N1" s="4"/>
      <c r="O1" s="4"/>
    </row>
    <row r="2" spans="1:15" ht="13.5" customHeight="1">
      <c r="A2" s="2"/>
      <c r="B2" s="212"/>
      <c r="C2" s="1514"/>
      <c r="D2" s="1514"/>
      <c r="E2" s="1514"/>
      <c r="F2" s="1514"/>
      <c r="G2" s="1514"/>
      <c r="H2" s="4"/>
      <c r="I2" s="4"/>
      <c r="J2" s="4"/>
      <c r="K2" s="4"/>
      <c r="L2" s="4"/>
      <c r="M2" s="4"/>
      <c r="N2" s="4"/>
      <c r="O2" s="4"/>
    </row>
    <row r="3" spans="1:15">
      <c r="A3" s="2"/>
      <c r="B3" s="213"/>
      <c r="C3" s="1514"/>
      <c r="D3" s="1514"/>
      <c r="E3" s="1514"/>
      <c r="F3" s="1514"/>
      <c r="G3" s="1514"/>
      <c r="H3" s="1"/>
      <c r="I3" s="4"/>
      <c r="J3" s="4"/>
      <c r="K3" s="4"/>
      <c r="L3" s="4"/>
      <c r="M3" s="4"/>
      <c r="N3" s="4"/>
      <c r="O3" s="2"/>
    </row>
    <row r="4" spans="1:15" ht="12.75" customHeight="1">
      <c r="A4" s="2"/>
      <c r="B4" s="215"/>
      <c r="C4" s="1507" t="s">
        <v>500</v>
      </c>
      <c r="D4" s="1508"/>
      <c r="E4" s="1508"/>
      <c r="F4" s="1508"/>
      <c r="G4" s="1508"/>
      <c r="H4" s="1508"/>
      <c r="I4" s="4"/>
      <c r="J4" s="4"/>
      <c r="K4" s="4"/>
      <c r="L4" s="4"/>
      <c r="M4" s="17"/>
      <c r="N4" s="4"/>
      <c r="O4" s="2"/>
    </row>
    <row r="5" spans="1:15" s="7" customFormat="1" ht="16.5" customHeight="1">
      <c r="A5" s="6"/>
      <c r="B5" s="214"/>
      <c r="C5" s="1508"/>
      <c r="D5" s="1508"/>
      <c r="E5" s="1508"/>
      <c r="F5" s="1508"/>
      <c r="G5" s="1508"/>
      <c r="H5" s="1508"/>
      <c r="I5" s="4"/>
      <c r="J5" s="4"/>
      <c r="K5" s="4"/>
      <c r="L5" s="4"/>
      <c r="M5" s="17"/>
      <c r="N5" s="4"/>
      <c r="O5" s="6"/>
    </row>
    <row r="6" spans="1:15" ht="11.25" customHeight="1">
      <c r="A6" s="2"/>
      <c r="B6" s="215"/>
      <c r="C6" s="1508"/>
      <c r="D6" s="1508"/>
      <c r="E6" s="1508"/>
      <c r="F6" s="1508"/>
      <c r="G6" s="1508"/>
      <c r="H6" s="1508"/>
      <c r="I6" s="4"/>
      <c r="J6" s="4"/>
      <c r="K6" s="4"/>
      <c r="L6" s="4"/>
      <c r="M6" s="17"/>
      <c r="N6" s="4"/>
      <c r="O6" s="2"/>
    </row>
    <row r="7" spans="1:15" ht="11.25" customHeight="1">
      <c r="A7" s="2"/>
      <c r="B7" s="215"/>
      <c r="C7" s="1508"/>
      <c r="D7" s="1508"/>
      <c r="E7" s="1508"/>
      <c r="F7" s="1508"/>
      <c r="G7" s="1508"/>
      <c r="H7" s="1508"/>
      <c r="I7" s="4"/>
      <c r="J7" s="4"/>
      <c r="K7" s="4"/>
      <c r="L7" s="4"/>
      <c r="M7" s="17"/>
      <c r="N7" s="4"/>
      <c r="O7" s="2"/>
    </row>
    <row r="8" spans="1:15" ht="117" customHeight="1">
      <c r="A8" s="2"/>
      <c r="B8" s="215"/>
      <c r="C8" s="1508"/>
      <c r="D8" s="1508"/>
      <c r="E8" s="1508"/>
      <c r="F8" s="1508"/>
      <c r="G8" s="1508"/>
      <c r="H8" s="1508"/>
      <c r="I8" s="4"/>
      <c r="J8" s="4"/>
      <c r="K8" s="4"/>
      <c r="L8" s="4"/>
      <c r="M8" s="17"/>
      <c r="N8" s="4"/>
      <c r="O8" s="2"/>
    </row>
    <row r="9" spans="1:15" ht="10.5" customHeight="1">
      <c r="A9" s="2"/>
      <c r="B9" s="215"/>
      <c r="C9" s="1508"/>
      <c r="D9" s="1508"/>
      <c r="E9" s="1508"/>
      <c r="F9" s="1508"/>
      <c r="G9" s="1508"/>
      <c r="H9" s="1508"/>
      <c r="I9" s="4"/>
      <c r="J9" s="4"/>
      <c r="K9" s="4"/>
      <c r="L9" s="4"/>
      <c r="M9" s="17"/>
      <c r="N9" s="3"/>
      <c r="O9" s="2"/>
    </row>
    <row r="10" spans="1:15" ht="11.25" customHeight="1">
      <c r="A10" s="2"/>
      <c r="B10" s="215"/>
      <c r="C10" s="1508"/>
      <c r="D10" s="1508"/>
      <c r="E10" s="1508"/>
      <c r="F10" s="1508"/>
      <c r="G10" s="1508"/>
      <c r="H10" s="1508"/>
      <c r="I10" s="4"/>
      <c r="J10" s="4"/>
      <c r="K10" s="4"/>
      <c r="L10" s="4"/>
      <c r="M10" s="17"/>
      <c r="N10" s="3"/>
      <c r="O10" s="2"/>
    </row>
    <row r="11" spans="1:15" ht="3.75" customHeight="1">
      <c r="A11" s="2"/>
      <c r="B11" s="215"/>
      <c r="C11" s="1508"/>
      <c r="D11" s="1508"/>
      <c r="E11" s="1508"/>
      <c r="F11" s="1508"/>
      <c r="G11" s="1508"/>
      <c r="H11" s="1508"/>
      <c r="I11" s="4"/>
      <c r="J11" s="4"/>
      <c r="K11" s="4"/>
      <c r="L11" s="4"/>
      <c r="M11" s="17"/>
      <c r="N11" s="3"/>
      <c r="O11" s="2"/>
    </row>
    <row r="12" spans="1:15" ht="11.25" customHeight="1">
      <c r="A12" s="2"/>
      <c r="B12" s="215"/>
      <c r="C12" s="1508"/>
      <c r="D12" s="1508"/>
      <c r="E12" s="1508"/>
      <c r="F12" s="1508"/>
      <c r="G12" s="1508"/>
      <c r="H12" s="1508"/>
      <c r="I12" s="4"/>
      <c r="J12" s="4"/>
      <c r="K12" s="4"/>
      <c r="L12" s="4"/>
      <c r="M12" s="17"/>
      <c r="N12" s="3"/>
      <c r="O12" s="2"/>
    </row>
    <row r="13" spans="1:15" ht="11.25" customHeight="1">
      <c r="A13" s="2"/>
      <c r="B13" s="215"/>
      <c r="C13" s="1508"/>
      <c r="D13" s="1508"/>
      <c r="E13" s="1508"/>
      <c r="F13" s="1508"/>
      <c r="G13" s="1508"/>
      <c r="H13" s="1508"/>
      <c r="I13" s="4"/>
      <c r="J13" s="4"/>
      <c r="K13" s="4"/>
      <c r="L13" s="4"/>
      <c r="M13" s="17"/>
      <c r="N13" s="3"/>
      <c r="O13" s="2"/>
    </row>
    <row r="14" spans="1:15" ht="15.75" customHeight="1">
      <c r="A14" s="2"/>
      <c r="B14" s="215"/>
      <c r="C14" s="1508"/>
      <c r="D14" s="1508"/>
      <c r="E14" s="1508"/>
      <c r="F14" s="1508"/>
      <c r="G14" s="1508"/>
      <c r="H14" s="1508"/>
      <c r="I14" s="4"/>
      <c r="J14" s="4"/>
      <c r="K14" s="4"/>
      <c r="L14" s="4"/>
      <c r="M14" s="17"/>
      <c r="N14" s="3"/>
      <c r="O14" s="2"/>
    </row>
    <row r="15" spans="1:15" ht="22.5" customHeight="1">
      <c r="A15" s="2"/>
      <c r="B15" s="215"/>
      <c r="C15" s="1508"/>
      <c r="D15" s="1508"/>
      <c r="E15" s="1508"/>
      <c r="F15" s="1508"/>
      <c r="G15" s="1508"/>
      <c r="H15" s="1508"/>
      <c r="I15" s="4"/>
      <c r="J15" s="4"/>
      <c r="K15" s="4"/>
      <c r="L15" s="4"/>
      <c r="M15" s="17"/>
      <c r="N15" s="3"/>
      <c r="O15" s="2"/>
    </row>
    <row r="16" spans="1:15" ht="11.25" customHeight="1">
      <c r="A16" s="2"/>
      <c r="B16" s="215"/>
      <c r="C16" s="1508"/>
      <c r="D16" s="1508"/>
      <c r="E16" s="1508"/>
      <c r="F16" s="1508"/>
      <c r="G16" s="1508"/>
      <c r="H16" s="1508"/>
      <c r="I16" s="4"/>
      <c r="J16" s="4"/>
      <c r="K16" s="4"/>
      <c r="L16" s="4"/>
      <c r="M16" s="17"/>
      <c r="N16" s="3"/>
      <c r="O16" s="2"/>
    </row>
    <row r="17" spans="1:15" ht="11.25" customHeight="1">
      <c r="A17" s="2"/>
      <c r="B17" s="215"/>
      <c r="C17" s="1508"/>
      <c r="D17" s="1508"/>
      <c r="E17" s="1508"/>
      <c r="F17" s="1508"/>
      <c r="G17" s="1508"/>
      <c r="H17" s="1508"/>
      <c r="I17" s="4"/>
      <c r="J17" s="4"/>
      <c r="K17" s="4"/>
      <c r="L17" s="4"/>
      <c r="M17" s="17"/>
      <c r="N17" s="3"/>
      <c r="O17" s="2"/>
    </row>
    <row r="18" spans="1:15" ht="11.25" customHeight="1">
      <c r="A18" s="2"/>
      <c r="B18" s="215"/>
      <c r="C18" s="1508"/>
      <c r="D18" s="1508"/>
      <c r="E18" s="1508"/>
      <c r="F18" s="1508"/>
      <c r="G18" s="1508"/>
      <c r="H18" s="1508"/>
      <c r="I18" s="5"/>
      <c r="J18" s="5"/>
      <c r="K18" s="5"/>
      <c r="L18" s="5"/>
      <c r="M18" s="5"/>
      <c r="N18" s="3"/>
      <c r="O18" s="2"/>
    </row>
    <row r="19" spans="1:15" ht="11.25" customHeight="1">
      <c r="A19" s="2"/>
      <c r="B19" s="215"/>
      <c r="C19" s="1508"/>
      <c r="D19" s="1508"/>
      <c r="E19" s="1508"/>
      <c r="F19" s="1508"/>
      <c r="G19" s="1508"/>
      <c r="H19" s="1508"/>
      <c r="I19" s="18"/>
      <c r="J19" s="18"/>
      <c r="K19" s="18"/>
      <c r="L19" s="18"/>
      <c r="M19" s="18"/>
      <c r="N19" s="3"/>
      <c r="O19" s="2"/>
    </row>
    <row r="20" spans="1:15" ht="11.25" customHeight="1">
      <c r="A20" s="2"/>
      <c r="B20" s="215"/>
      <c r="C20" s="1508"/>
      <c r="D20" s="1508"/>
      <c r="E20" s="1508"/>
      <c r="F20" s="1508"/>
      <c r="G20" s="1508"/>
      <c r="H20" s="1508"/>
      <c r="I20" s="11"/>
      <c r="J20" s="11"/>
      <c r="K20" s="11"/>
      <c r="L20" s="11"/>
      <c r="M20" s="11"/>
      <c r="N20" s="3"/>
      <c r="O20" s="2"/>
    </row>
    <row r="21" spans="1:15" ht="11.25" customHeight="1">
      <c r="A21" s="2"/>
      <c r="B21" s="215"/>
      <c r="C21" s="1508"/>
      <c r="D21" s="1508"/>
      <c r="E21" s="1508"/>
      <c r="F21" s="1508"/>
      <c r="G21" s="1508"/>
      <c r="H21" s="1508"/>
      <c r="I21" s="11"/>
      <c r="J21" s="11"/>
      <c r="K21" s="11"/>
      <c r="L21" s="11"/>
      <c r="M21" s="11"/>
      <c r="N21" s="3"/>
      <c r="O21" s="2"/>
    </row>
    <row r="22" spans="1:15" ht="12" customHeight="1">
      <c r="A22" s="2"/>
      <c r="B22" s="215"/>
      <c r="C22" s="23"/>
      <c r="D22" s="23"/>
      <c r="E22" s="23"/>
      <c r="F22" s="23"/>
      <c r="G22" s="23"/>
      <c r="H22" s="23"/>
      <c r="I22" s="13"/>
      <c r="J22" s="13"/>
      <c r="K22" s="13"/>
      <c r="L22" s="13"/>
      <c r="M22" s="13"/>
      <c r="N22" s="3"/>
      <c r="O22" s="2"/>
    </row>
    <row r="23" spans="1:15" ht="27.75" customHeight="1">
      <c r="A23" s="2"/>
      <c r="B23" s="215"/>
      <c r="C23" s="23"/>
      <c r="D23" s="23"/>
      <c r="E23" s="23"/>
      <c r="F23" s="23"/>
      <c r="G23" s="23"/>
      <c r="H23" s="23"/>
      <c r="I23" s="11"/>
      <c r="J23" s="11"/>
      <c r="K23" s="11"/>
      <c r="L23" s="11"/>
      <c r="M23" s="11"/>
      <c r="N23" s="3"/>
      <c r="O23" s="2"/>
    </row>
    <row r="24" spans="1:15" ht="18" customHeight="1">
      <c r="A24" s="2"/>
      <c r="B24" s="215"/>
      <c r="C24" s="9"/>
      <c r="D24" s="13"/>
      <c r="E24" s="15"/>
      <c r="F24" s="13"/>
      <c r="G24" s="10"/>
      <c r="H24" s="13"/>
      <c r="I24" s="13"/>
      <c r="J24" s="13"/>
      <c r="K24" s="13"/>
      <c r="L24" s="13"/>
      <c r="M24" s="13"/>
      <c r="N24" s="3"/>
      <c r="O24" s="2"/>
    </row>
    <row r="25" spans="1:15" ht="18" customHeight="1">
      <c r="A25" s="2"/>
      <c r="B25" s="215"/>
      <c r="C25" s="12"/>
      <c r="D25" s="13"/>
      <c r="E25" s="8"/>
      <c r="F25" s="11"/>
      <c r="G25" s="10"/>
      <c r="H25" s="11"/>
      <c r="I25" s="11"/>
      <c r="J25" s="11"/>
      <c r="K25" s="11"/>
      <c r="L25" s="11"/>
      <c r="M25" s="11"/>
      <c r="N25" s="3"/>
      <c r="O25" s="2"/>
    </row>
    <row r="26" spans="1:15">
      <c r="A26" s="2"/>
      <c r="B26" s="215"/>
      <c r="C26" s="12"/>
      <c r="D26" s="13"/>
      <c r="E26" s="8"/>
      <c r="F26" s="11"/>
      <c r="G26" s="10"/>
      <c r="H26" s="11"/>
      <c r="I26" s="11"/>
      <c r="J26" s="11"/>
      <c r="K26" s="11"/>
      <c r="L26" s="11"/>
      <c r="M26" s="11"/>
      <c r="N26" s="3"/>
      <c r="O26" s="2"/>
    </row>
    <row r="27" spans="1:15" ht="13.5" customHeight="1">
      <c r="A27" s="2"/>
      <c r="B27" s="215"/>
      <c r="C27" s="12"/>
      <c r="D27" s="13"/>
      <c r="E27" s="8"/>
      <c r="F27" s="11"/>
      <c r="G27" s="10"/>
      <c r="H27" s="288"/>
      <c r="I27" s="289" t="s">
        <v>42</v>
      </c>
      <c r="J27" s="290"/>
      <c r="K27" s="290"/>
      <c r="L27" s="291"/>
      <c r="M27" s="291"/>
      <c r="N27" s="3"/>
      <c r="O27" s="2"/>
    </row>
    <row r="28" spans="1:15" ht="10.5" customHeight="1">
      <c r="A28" s="2"/>
      <c r="B28" s="215"/>
      <c r="C28" s="9"/>
      <c r="D28" s="13"/>
      <c r="E28" s="15"/>
      <c r="F28" s="13"/>
      <c r="G28" s="10"/>
      <c r="H28" s="13"/>
      <c r="I28" s="292"/>
      <c r="J28" s="292"/>
      <c r="K28" s="292"/>
      <c r="L28" s="292"/>
      <c r="M28" s="438"/>
      <c r="N28" s="293"/>
      <c r="O28" s="2"/>
    </row>
    <row r="29" spans="1:15" ht="16.5" customHeight="1">
      <c r="A29" s="2"/>
      <c r="B29" s="215"/>
      <c r="C29" s="9"/>
      <c r="D29" s="13"/>
      <c r="E29" s="15"/>
      <c r="F29" s="13"/>
      <c r="G29" s="10"/>
      <c r="H29" s="13"/>
      <c r="I29" s="647" t="s">
        <v>401</v>
      </c>
      <c r="J29" s="13"/>
      <c r="K29" s="13"/>
      <c r="L29" s="13"/>
      <c r="M29" s="438"/>
      <c r="N29" s="294"/>
      <c r="O29" s="2"/>
    </row>
    <row r="30" spans="1:15" ht="10.5" customHeight="1">
      <c r="A30" s="2"/>
      <c r="B30" s="215"/>
      <c r="C30" s="9"/>
      <c r="D30" s="13"/>
      <c r="E30" s="15"/>
      <c r="F30" s="13"/>
      <c r="G30" s="10"/>
      <c r="H30" s="13"/>
      <c r="I30" s="13"/>
      <c r="J30" s="13"/>
      <c r="K30" s="13"/>
      <c r="L30" s="13"/>
      <c r="M30" s="438"/>
      <c r="N30" s="294"/>
      <c r="O30" s="2"/>
    </row>
    <row r="31" spans="1:15" ht="16.5" customHeight="1">
      <c r="A31" s="2"/>
      <c r="B31" s="215"/>
      <c r="C31" s="12"/>
      <c r="D31" s="13"/>
      <c r="E31" s="8"/>
      <c r="F31" s="11"/>
      <c r="G31" s="10"/>
      <c r="H31" s="11"/>
      <c r="I31" s="1502" t="s">
        <v>46</v>
      </c>
      <c r="J31" s="1502"/>
      <c r="K31" s="1512">
        <f>+capa!H27</f>
        <v>43525</v>
      </c>
      <c r="L31" s="1513"/>
      <c r="M31" s="438"/>
      <c r="N31" s="295"/>
      <c r="O31" s="2"/>
    </row>
    <row r="32" spans="1:15" ht="10.5" customHeight="1">
      <c r="A32" s="2"/>
      <c r="B32" s="215"/>
      <c r="C32" s="12"/>
      <c r="D32" s="13"/>
      <c r="E32" s="8"/>
      <c r="F32" s="11"/>
      <c r="G32" s="10"/>
      <c r="H32" s="11"/>
      <c r="I32" s="202"/>
      <c r="J32" s="202"/>
      <c r="K32" s="201"/>
      <c r="L32" s="201"/>
      <c r="M32" s="438"/>
      <c r="N32" s="295"/>
      <c r="O32" s="2"/>
    </row>
    <row r="33" spans="1:15" ht="16.5" customHeight="1">
      <c r="A33" s="2"/>
      <c r="B33" s="215"/>
      <c r="C33" s="9"/>
      <c r="D33" s="13"/>
      <c r="E33" s="15"/>
      <c r="F33" s="13"/>
      <c r="G33" s="10"/>
      <c r="H33" s="13"/>
      <c r="I33" s="1510" t="s">
        <v>397</v>
      </c>
      <c r="J33" s="1511"/>
      <c r="K33" s="1511"/>
      <c r="L33" s="1511"/>
      <c r="M33" s="438"/>
      <c r="N33" s="294"/>
      <c r="O33" s="2"/>
    </row>
    <row r="34" spans="1:15" s="91" customFormat="1" ht="14.25" customHeight="1">
      <c r="A34" s="2"/>
      <c r="B34" s="215"/>
      <c r="C34" s="9"/>
      <c r="D34" s="13"/>
      <c r="E34" s="15"/>
      <c r="F34" s="13"/>
      <c r="G34" s="877"/>
      <c r="H34" s="13"/>
      <c r="I34" s="176"/>
      <c r="J34" s="876"/>
      <c r="K34" s="876"/>
      <c r="L34" s="876"/>
      <c r="M34" s="438"/>
      <c r="N34" s="294"/>
      <c r="O34" s="2"/>
    </row>
    <row r="35" spans="1:15" s="91" customFormat="1" ht="20.25" customHeight="1">
      <c r="A35" s="2"/>
      <c r="B35" s="215"/>
      <c r="C35" s="169"/>
      <c r="D35" s="13"/>
      <c r="E35" s="878"/>
      <c r="F35" s="11"/>
      <c r="G35" s="877"/>
      <c r="H35" s="11"/>
      <c r="I35" s="1505" t="s">
        <v>399</v>
      </c>
      <c r="J35" s="1505"/>
      <c r="K35" s="1505"/>
      <c r="L35" s="1505"/>
      <c r="M35" s="438"/>
      <c r="N35" s="295"/>
      <c r="O35" s="2"/>
    </row>
    <row r="36" spans="1:15" s="91" customFormat="1" ht="12.75" customHeight="1">
      <c r="A36" s="2"/>
      <c r="B36" s="215"/>
      <c r="C36" s="169"/>
      <c r="D36" s="13"/>
      <c r="E36" s="878"/>
      <c r="F36" s="11"/>
      <c r="G36" s="877"/>
      <c r="H36" s="11"/>
      <c r="I36" s="873" t="s">
        <v>398</v>
      </c>
      <c r="J36" s="873"/>
      <c r="K36" s="873"/>
      <c r="L36" s="873"/>
      <c r="M36" s="438"/>
      <c r="N36" s="295"/>
      <c r="O36" s="2"/>
    </row>
    <row r="37" spans="1:15" s="91" customFormat="1" ht="12.75" customHeight="1">
      <c r="A37" s="2"/>
      <c r="B37" s="215"/>
      <c r="C37" s="169"/>
      <c r="D37" s="13"/>
      <c r="E37" s="878"/>
      <c r="F37" s="11"/>
      <c r="G37" s="877"/>
      <c r="H37" s="11"/>
      <c r="I37" s="1506" t="s">
        <v>485</v>
      </c>
      <c r="J37" s="1506"/>
      <c r="K37" s="1506"/>
      <c r="L37" s="1506"/>
      <c r="M37" s="438"/>
      <c r="N37" s="295"/>
      <c r="O37" s="2"/>
    </row>
    <row r="38" spans="1:15" s="91" customFormat="1" ht="20.25" customHeight="1">
      <c r="A38" s="2"/>
      <c r="B38" s="215"/>
      <c r="C38" s="9"/>
      <c r="D38" s="13"/>
      <c r="E38" s="15"/>
      <c r="F38" s="13"/>
      <c r="G38" s="335"/>
      <c r="H38" s="13"/>
      <c r="I38" s="1503" t="s">
        <v>452</v>
      </c>
      <c r="J38" s="1503"/>
      <c r="K38" s="1503"/>
      <c r="L38" s="873"/>
      <c r="M38" s="438"/>
      <c r="N38" s="294"/>
      <c r="O38" s="2"/>
    </row>
    <row r="39" spans="1:15" ht="19.5" customHeight="1">
      <c r="A39" s="2"/>
      <c r="B39" s="215"/>
      <c r="C39" s="12"/>
      <c r="D39" s="13"/>
      <c r="E39" s="8"/>
      <c r="F39" s="11"/>
      <c r="G39" s="10"/>
      <c r="H39" s="11"/>
      <c r="I39" s="1503" t="s">
        <v>476</v>
      </c>
      <c r="J39" s="1503"/>
      <c r="K39" s="1503"/>
      <c r="L39" s="1503"/>
      <c r="M39" s="438"/>
      <c r="N39" s="295"/>
      <c r="O39" s="2"/>
    </row>
    <row r="40" spans="1:15" ht="14.25" customHeight="1">
      <c r="A40" s="2"/>
      <c r="B40" s="215"/>
      <c r="C40" s="12"/>
      <c r="D40" s="13"/>
      <c r="E40" s="8"/>
      <c r="F40" s="11"/>
      <c r="G40" s="10"/>
      <c r="H40" s="11"/>
      <c r="I40" s="873"/>
      <c r="J40" s="873"/>
      <c r="K40" s="873"/>
      <c r="L40" s="873"/>
      <c r="M40" s="438"/>
      <c r="N40" s="295"/>
      <c r="O40" s="2"/>
    </row>
    <row r="41" spans="1:15" ht="12.75" customHeight="1">
      <c r="A41" s="2"/>
      <c r="B41" s="215"/>
      <c r="C41" s="12"/>
      <c r="D41" s="13"/>
      <c r="E41" s="8"/>
      <c r="F41" s="11"/>
      <c r="G41" s="10"/>
      <c r="H41" s="11"/>
      <c r="I41" s="1504" t="s">
        <v>50</v>
      </c>
      <c r="J41" s="1504"/>
      <c r="K41" s="1504"/>
      <c r="L41" s="1504"/>
      <c r="M41" s="438"/>
      <c r="N41" s="295"/>
      <c r="O41" s="2"/>
    </row>
    <row r="42" spans="1:15" ht="14.25" customHeight="1">
      <c r="A42" s="2"/>
      <c r="B42" s="215"/>
      <c r="C42" s="9"/>
      <c r="D42" s="13"/>
      <c r="E42" s="15"/>
      <c r="F42" s="13"/>
      <c r="G42" s="10"/>
      <c r="H42" s="13"/>
      <c r="I42" s="874"/>
      <c r="J42" s="874"/>
      <c r="K42" s="874"/>
      <c r="L42" s="874"/>
      <c r="M42" s="438"/>
      <c r="N42" s="294"/>
      <c r="O42" s="2"/>
    </row>
    <row r="43" spans="1:15" ht="15" customHeight="1">
      <c r="A43" s="2"/>
      <c r="B43" s="215"/>
      <c r="C43" s="12"/>
      <c r="D43" s="13"/>
      <c r="E43" s="8"/>
      <c r="F43" s="11"/>
      <c r="G43" s="10"/>
      <c r="H43" s="11"/>
      <c r="I43" s="872" t="s">
        <v>23</v>
      </c>
      <c r="J43" s="872"/>
      <c r="K43" s="872"/>
      <c r="L43" s="872"/>
      <c r="M43" s="438"/>
      <c r="N43" s="295"/>
      <c r="O43" s="2"/>
    </row>
    <row r="44" spans="1:15" ht="14.25" customHeight="1">
      <c r="A44" s="2"/>
      <c r="B44" s="215"/>
      <c r="C44" s="12"/>
      <c r="D44" s="13"/>
      <c r="E44" s="8"/>
      <c r="F44" s="11"/>
      <c r="G44" s="10"/>
      <c r="H44" s="11"/>
      <c r="I44" s="200"/>
      <c r="J44" s="200"/>
      <c r="K44" s="200"/>
      <c r="L44" s="200"/>
      <c r="M44" s="438"/>
      <c r="N44" s="295"/>
      <c r="O44" s="2"/>
    </row>
    <row r="45" spans="1:15" ht="16.5" customHeight="1">
      <c r="A45" s="2"/>
      <c r="B45" s="215"/>
      <c r="C45" s="12"/>
      <c r="D45" s="13"/>
      <c r="E45" s="8"/>
      <c r="F45" s="11"/>
      <c r="G45" s="10"/>
      <c r="H45" s="11"/>
      <c r="I45" s="1502" t="s">
        <v>19</v>
      </c>
      <c r="J45" s="1502"/>
      <c r="K45" s="1502"/>
      <c r="L45" s="1502"/>
      <c r="M45" s="438"/>
      <c r="N45" s="295"/>
      <c r="O45" s="2"/>
    </row>
    <row r="46" spans="1:15" ht="14.25" customHeight="1">
      <c r="A46" s="2"/>
      <c r="B46" s="215"/>
      <c r="C46" s="9"/>
      <c r="D46" s="13"/>
      <c r="E46" s="15"/>
      <c r="F46" s="13"/>
      <c r="G46" s="10"/>
      <c r="H46" s="13"/>
      <c r="I46" s="202"/>
      <c r="J46" s="202"/>
      <c r="K46" s="202"/>
      <c r="L46" s="202"/>
      <c r="M46" s="438"/>
      <c r="N46" s="294"/>
      <c r="O46" s="2"/>
    </row>
    <row r="47" spans="1:15" ht="16.5" customHeight="1">
      <c r="A47" s="2"/>
      <c r="B47" s="215"/>
      <c r="C47" s="12"/>
      <c r="D47" s="13"/>
      <c r="E47" s="8"/>
      <c r="F47" s="520"/>
      <c r="G47" s="795"/>
      <c r="H47" s="520"/>
      <c r="I47" s="1501" t="s">
        <v>10</v>
      </c>
      <c r="J47" s="1501"/>
      <c r="K47" s="1501"/>
      <c r="L47" s="1501"/>
      <c r="M47" s="438"/>
      <c r="N47" s="295"/>
      <c r="O47" s="2"/>
    </row>
    <row r="48" spans="1:15" ht="12.75" customHeight="1">
      <c r="A48" s="2"/>
      <c r="B48" s="215"/>
      <c r="C48" s="9"/>
      <c r="D48" s="13"/>
      <c r="E48" s="15"/>
      <c r="F48" s="875"/>
      <c r="G48" s="795"/>
      <c r="H48" s="875"/>
      <c r="I48" s="438"/>
      <c r="J48" s="438"/>
      <c r="K48" s="438"/>
      <c r="L48" s="438"/>
      <c r="M48" s="438"/>
      <c r="N48" s="294"/>
      <c r="O48" s="2"/>
    </row>
    <row r="49" spans="1:15" ht="22.5" customHeight="1">
      <c r="A49" s="2"/>
      <c r="B49" s="215"/>
      <c r="C49" s="9"/>
      <c r="D49" s="13"/>
      <c r="E49" s="15"/>
      <c r="F49" s="875"/>
      <c r="G49" s="795"/>
      <c r="H49" s="875"/>
      <c r="I49" s="438"/>
      <c r="J49" s="438"/>
      <c r="K49" s="438"/>
      <c r="L49" s="438"/>
      <c r="M49" s="438"/>
      <c r="N49" s="294"/>
      <c r="O49" s="2"/>
    </row>
    <row r="50" spans="1:15" ht="20.25" customHeight="1">
      <c r="A50" s="2"/>
      <c r="B50" s="215"/>
      <c r="C50" s="704"/>
      <c r="D50" s="13"/>
      <c r="E50" s="8"/>
      <c r="F50" s="520"/>
      <c r="G50" s="795"/>
      <c r="H50" s="520"/>
      <c r="I50" s="438"/>
      <c r="J50" s="438"/>
      <c r="K50" s="438"/>
      <c r="L50" s="438"/>
      <c r="M50" s="438"/>
      <c r="N50" s="295"/>
      <c r="O50" s="2"/>
    </row>
    <row r="51" spans="1:15">
      <c r="A51" s="2"/>
      <c r="B51" s="331">
        <v>2</v>
      </c>
      <c r="C51" s="1500">
        <v>43525</v>
      </c>
      <c r="D51" s="1500"/>
      <c r="E51" s="1500"/>
      <c r="F51" s="1500"/>
      <c r="G51" s="1500"/>
      <c r="H51" s="1500"/>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pageSetUpPr fitToPage="1"/>
  </sheetPr>
  <dimension ref="A1:L62"/>
  <sheetViews>
    <sheetView zoomScaleNormal="100" workbookViewId="0"/>
  </sheetViews>
  <sheetFormatPr defaultRowHeight="12.75"/>
  <cols>
    <col min="1" max="1" width="1" style="96" customWidth="1"/>
    <col min="2" max="2" width="2.5703125" style="96" customWidth="1"/>
    <col min="3" max="3" width="1" style="96" customWidth="1"/>
    <col min="4" max="4" width="13.5703125" style="96" customWidth="1"/>
    <col min="5" max="6" width="16" style="96" customWidth="1"/>
    <col min="7" max="9" width="15.7109375" style="96" customWidth="1"/>
    <col min="10" max="10" width="0.85546875" style="96" customWidth="1"/>
    <col min="11" max="11" width="2.5703125" style="96" customWidth="1"/>
    <col min="12" max="12" width="1" style="96" customWidth="1"/>
    <col min="13" max="16384" width="9.140625" style="96"/>
  </cols>
  <sheetData>
    <row r="1" spans="1:12" ht="13.5" customHeight="1">
      <c r="A1" s="98"/>
      <c r="B1" s="721"/>
      <c r="D1" s="723"/>
      <c r="E1" s="98"/>
      <c r="F1" s="98"/>
      <c r="G1" s="722" t="s">
        <v>498</v>
      </c>
      <c r="H1" s="98"/>
      <c r="I1" s="724"/>
      <c r="J1" s="98"/>
      <c r="K1" s="98"/>
      <c r="L1" s="95"/>
    </row>
    <row r="2" spans="1:12" ht="6" customHeight="1">
      <c r="A2" s="320"/>
      <c r="B2" s="1068"/>
      <c r="C2" s="725"/>
      <c r="D2" s="725"/>
      <c r="E2" s="726"/>
      <c r="F2" s="726"/>
      <c r="G2" s="726"/>
      <c r="H2" s="726"/>
      <c r="I2" s="727"/>
      <c r="J2" s="702"/>
      <c r="K2" s="702"/>
      <c r="L2" s="95"/>
    </row>
    <row r="3" spans="1:12" ht="6" customHeight="1" thickBot="1">
      <c r="A3" s="320"/>
      <c r="B3" s="1069"/>
      <c r="C3" s="98"/>
      <c r="D3" s="98"/>
      <c r="E3" s="98"/>
      <c r="F3" s="98"/>
      <c r="G3" s="98"/>
      <c r="H3" s="98"/>
      <c r="I3" s="98"/>
      <c r="J3" s="98"/>
      <c r="K3" s="98"/>
      <c r="L3" s="95"/>
    </row>
    <row r="4" spans="1:12" s="100" customFormat="1" ht="13.5" customHeight="1" thickBot="1">
      <c r="A4" s="350"/>
      <c r="B4" s="1069"/>
      <c r="C4" s="1779" t="s">
        <v>455</v>
      </c>
      <c r="D4" s="1780"/>
      <c r="E4" s="1780"/>
      <c r="F4" s="1780"/>
      <c r="G4" s="1780"/>
      <c r="H4" s="1780"/>
      <c r="I4" s="1780"/>
      <c r="J4" s="1781"/>
      <c r="K4" s="98"/>
      <c r="L4" s="99"/>
    </row>
    <row r="5" spans="1:12" ht="15.75" customHeight="1">
      <c r="A5" s="320"/>
      <c r="B5" s="1069"/>
      <c r="C5" s="728" t="s">
        <v>454</v>
      </c>
      <c r="D5" s="101"/>
      <c r="E5" s="101"/>
      <c r="F5" s="101"/>
      <c r="G5" s="101"/>
      <c r="H5" s="101"/>
      <c r="I5" s="101"/>
      <c r="J5" s="729"/>
      <c r="K5" s="98"/>
      <c r="L5" s="95"/>
    </row>
    <row r="6" spans="1:12" ht="12" customHeight="1">
      <c r="A6" s="320"/>
      <c r="B6" s="1069"/>
      <c r="C6" s="101"/>
      <c r="D6" s="101"/>
      <c r="E6" s="730"/>
      <c r="F6" s="730"/>
      <c r="G6" s="730"/>
      <c r="H6" s="730"/>
      <c r="I6" s="730"/>
      <c r="J6" s="731"/>
      <c r="K6" s="98"/>
      <c r="L6" s="95"/>
    </row>
    <row r="7" spans="1:12" ht="24" customHeight="1">
      <c r="A7" s="320"/>
      <c r="B7" s="1069"/>
      <c r="C7" s="1782" t="s">
        <v>627</v>
      </c>
      <c r="D7" s="1783"/>
      <c r="E7" s="1037" t="s">
        <v>67</v>
      </c>
      <c r="F7" s="1037" t="s">
        <v>380</v>
      </c>
      <c r="G7" s="102" t="s">
        <v>381</v>
      </c>
      <c r="H7" s="102" t="s">
        <v>382</v>
      </c>
      <c r="I7" s="102"/>
      <c r="J7" s="732"/>
      <c r="K7" s="1074"/>
      <c r="L7" s="103"/>
    </row>
    <row r="8" spans="1:12" s="738" customFormat="1" ht="3" customHeight="1">
      <c r="A8" s="733"/>
      <c r="B8" s="1069"/>
      <c r="C8" s="104"/>
      <c r="D8" s="734"/>
      <c r="E8" s="735"/>
      <c r="F8" s="736"/>
      <c r="G8" s="734"/>
      <c r="H8" s="734"/>
      <c r="I8" s="734"/>
      <c r="J8" s="734"/>
      <c r="K8" s="1075"/>
      <c r="L8" s="737"/>
    </row>
    <row r="9" spans="1:12" s="108" customFormat="1" ht="12.75" customHeight="1">
      <c r="A9" s="351"/>
      <c r="B9" s="1069"/>
      <c r="C9" s="106" t="s">
        <v>192</v>
      </c>
      <c r="D9" s="679" t="s">
        <v>192</v>
      </c>
      <c r="E9" s="699">
        <v>3.2</v>
      </c>
      <c r="F9" s="699">
        <v>6</v>
      </c>
      <c r="G9" s="699">
        <v>3.6</v>
      </c>
      <c r="H9" s="699">
        <v>2.8</v>
      </c>
      <c r="I9" s="107">
        <v>0.77777777777777768</v>
      </c>
      <c r="J9" s="739"/>
      <c r="K9" s="1076"/>
      <c r="L9" s="105"/>
    </row>
    <row r="10" spans="1:12" ht="12.75" customHeight="1">
      <c r="A10" s="320"/>
      <c r="B10" s="1069"/>
      <c r="C10" s="106" t="s">
        <v>193</v>
      </c>
      <c r="D10" s="679" t="s">
        <v>193</v>
      </c>
      <c r="E10" s="699">
        <v>4.8</v>
      </c>
      <c r="F10" s="699">
        <v>8.4</v>
      </c>
      <c r="G10" s="699">
        <v>5</v>
      </c>
      <c r="H10" s="699">
        <v>4.5</v>
      </c>
      <c r="I10" s="107">
        <v>0.9</v>
      </c>
      <c r="J10" s="739"/>
      <c r="K10" s="1077"/>
      <c r="L10" s="97"/>
    </row>
    <row r="11" spans="1:12" ht="12.75" customHeight="1">
      <c r="A11" s="320"/>
      <c r="B11" s="1069"/>
      <c r="C11" s="106" t="s">
        <v>194</v>
      </c>
      <c r="D11" s="679" t="s">
        <v>194</v>
      </c>
      <c r="E11" s="699">
        <v>5.6</v>
      </c>
      <c r="F11" s="699">
        <v>15.4</v>
      </c>
      <c r="G11" s="699">
        <v>6.3</v>
      </c>
      <c r="H11" s="699">
        <v>4.8</v>
      </c>
      <c r="I11" s="107">
        <v>0.76190476190476186</v>
      </c>
      <c r="J11" s="739"/>
      <c r="K11" s="1077"/>
      <c r="L11" s="97"/>
    </row>
    <row r="12" spans="1:12" ht="12.75" customHeight="1">
      <c r="A12" s="320"/>
      <c r="B12" s="1069"/>
      <c r="C12" s="106" t="s">
        <v>208</v>
      </c>
      <c r="D12" s="679" t="s">
        <v>497</v>
      </c>
      <c r="E12" s="699">
        <v>2.1</v>
      </c>
      <c r="F12" s="699">
        <v>6.1</v>
      </c>
      <c r="G12" s="699">
        <v>1.8</v>
      </c>
      <c r="H12" s="699">
        <v>2.5</v>
      </c>
      <c r="I12" s="107">
        <v>1.3888888888888888</v>
      </c>
      <c r="J12" s="739"/>
      <c r="K12" s="1077"/>
      <c r="L12" s="97"/>
    </row>
    <row r="13" spans="1:12" ht="12.75" customHeight="1">
      <c r="A13" s="320"/>
      <c r="B13" s="1069"/>
      <c r="C13" s="106" t="s">
        <v>355</v>
      </c>
      <c r="D13" s="679" t="s">
        <v>355</v>
      </c>
      <c r="E13" s="699">
        <v>7.4</v>
      </c>
      <c r="F13" s="699">
        <v>20.399999999999999</v>
      </c>
      <c r="G13" s="699">
        <v>7.5</v>
      </c>
      <c r="H13" s="699">
        <v>7.3</v>
      </c>
      <c r="I13" s="107">
        <v>0.97333333333333327</v>
      </c>
      <c r="J13" s="739"/>
      <c r="K13" s="1077"/>
      <c r="L13" s="97"/>
    </row>
    <row r="14" spans="1:12" ht="12.75" customHeight="1">
      <c r="A14" s="320"/>
      <c r="B14" s="1069"/>
      <c r="C14" s="106"/>
      <c r="D14" s="679" t="s">
        <v>363</v>
      </c>
      <c r="E14" s="699">
        <v>7.6</v>
      </c>
      <c r="F14" s="699">
        <v>23</v>
      </c>
      <c r="G14" s="699">
        <v>7</v>
      </c>
      <c r="H14" s="699">
        <v>8.3000000000000007</v>
      </c>
      <c r="I14" s="107">
        <v>1.1857142857142857</v>
      </c>
      <c r="J14" s="739"/>
      <c r="K14" s="1077"/>
      <c r="L14" s="97"/>
    </row>
    <row r="15" spans="1:12" ht="12.75" customHeight="1">
      <c r="A15" s="320"/>
      <c r="B15" s="1069"/>
      <c r="C15" s="106" t="s">
        <v>195</v>
      </c>
      <c r="D15" s="679" t="s">
        <v>195</v>
      </c>
      <c r="E15" s="699">
        <v>6.2</v>
      </c>
      <c r="F15" s="699">
        <v>14</v>
      </c>
      <c r="G15" s="699">
        <v>5.9</v>
      </c>
      <c r="H15" s="699">
        <v>6.5</v>
      </c>
      <c r="I15" s="107">
        <v>1.1016949152542372</v>
      </c>
      <c r="J15" s="739"/>
      <c r="K15" s="1077"/>
      <c r="L15" s="97"/>
    </row>
    <row r="16" spans="1:12" ht="12.75" customHeight="1">
      <c r="A16" s="320"/>
      <c r="B16" s="1069"/>
      <c r="C16" s="106" t="s">
        <v>356</v>
      </c>
      <c r="D16" s="679" t="s">
        <v>364</v>
      </c>
      <c r="E16" s="699">
        <v>5.2</v>
      </c>
      <c r="F16" s="699">
        <v>9.6999999999999993</v>
      </c>
      <c r="G16" s="699">
        <v>4.7</v>
      </c>
      <c r="H16" s="699">
        <v>5.8</v>
      </c>
      <c r="I16" s="107">
        <v>1.2340425531914894</v>
      </c>
      <c r="J16" s="739"/>
      <c r="K16" s="1077"/>
      <c r="L16" s="97"/>
    </row>
    <row r="17" spans="1:12" ht="12.75" customHeight="1">
      <c r="A17" s="320"/>
      <c r="B17" s="1069"/>
      <c r="C17" s="106" t="s">
        <v>196</v>
      </c>
      <c r="D17" s="679" t="s">
        <v>196</v>
      </c>
      <c r="E17" s="699">
        <v>14.1</v>
      </c>
      <c r="F17" s="699">
        <v>32.6</v>
      </c>
      <c r="G17" s="699">
        <v>12.5</v>
      </c>
      <c r="H17" s="699">
        <v>16.100000000000001</v>
      </c>
      <c r="I17" s="107">
        <v>1.288</v>
      </c>
      <c r="J17" s="739"/>
      <c r="K17" s="1077"/>
      <c r="L17" s="97"/>
    </row>
    <row r="18" spans="1:12" ht="12.75" customHeight="1">
      <c r="A18" s="320"/>
      <c r="B18" s="1069"/>
      <c r="C18" s="106" t="s">
        <v>357</v>
      </c>
      <c r="D18" s="679" t="s">
        <v>357</v>
      </c>
      <c r="E18" s="699">
        <v>4.2</v>
      </c>
      <c r="F18" s="699">
        <v>9.1</v>
      </c>
      <c r="G18" s="699">
        <v>3.8</v>
      </c>
      <c r="H18" s="699">
        <v>4.7</v>
      </c>
      <c r="I18" s="107">
        <v>1.236842105263158</v>
      </c>
      <c r="J18" s="739"/>
      <c r="K18" s="1077"/>
      <c r="L18" s="97"/>
    </row>
    <row r="19" spans="1:12" ht="12.75" customHeight="1">
      <c r="A19" s="320"/>
      <c r="B19" s="1069"/>
      <c r="C19" s="106" t="s">
        <v>197</v>
      </c>
      <c r="D19" s="679" t="s">
        <v>197</v>
      </c>
      <c r="E19" s="699">
        <v>6.7</v>
      </c>
      <c r="F19" s="699">
        <v>16.899999999999999</v>
      </c>
      <c r="G19" s="699">
        <v>6.8</v>
      </c>
      <c r="H19" s="699">
        <v>6.6</v>
      </c>
      <c r="I19" s="107">
        <v>0.97058823529411764</v>
      </c>
      <c r="J19" s="739"/>
      <c r="K19" s="1077"/>
      <c r="L19" s="97"/>
    </row>
    <row r="20" spans="1:12" ht="12.75" customHeight="1">
      <c r="A20" s="320"/>
      <c r="B20" s="1069"/>
      <c r="C20" s="106" t="s">
        <v>198</v>
      </c>
      <c r="D20" s="679" t="s">
        <v>198</v>
      </c>
      <c r="E20" s="699">
        <v>8.8000000000000007</v>
      </c>
      <c r="F20" s="699">
        <v>20.100000000000001</v>
      </c>
      <c r="G20" s="699">
        <v>8.8000000000000007</v>
      </c>
      <c r="H20" s="699">
        <v>8.9</v>
      </c>
      <c r="I20" s="107">
        <v>1.0113636363636362</v>
      </c>
      <c r="J20" s="739"/>
      <c r="K20" s="1077"/>
      <c r="L20" s="97"/>
    </row>
    <row r="21" spans="1:12" s="110" customFormat="1" ht="12.75" customHeight="1">
      <c r="A21" s="352"/>
      <c r="B21" s="1069"/>
      <c r="C21" s="106" t="s">
        <v>339</v>
      </c>
      <c r="D21" s="679" t="s">
        <v>358</v>
      </c>
      <c r="E21" s="699">
        <v>18</v>
      </c>
      <c r="F21" s="699">
        <v>39.5</v>
      </c>
      <c r="G21" s="699">
        <v>14.1</v>
      </c>
      <c r="H21" s="699">
        <v>23.1</v>
      </c>
      <c r="I21" s="107">
        <v>1.6382978723404256</v>
      </c>
      <c r="J21" s="740"/>
      <c r="K21" s="1078"/>
      <c r="L21" s="109"/>
    </row>
    <row r="22" spans="1:12" ht="12.75" customHeight="1">
      <c r="A22" s="320"/>
      <c r="B22" s="1069"/>
      <c r="C22" s="106" t="s">
        <v>199</v>
      </c>
      <c r="D22" s="679" t="s">
        <v>365</v>
      </c>
      <c r="E22" s="699">
        <v>3.6</v>
      </c>
      <c r="F22" s="699">
        <v>6.5</v>
      </c>
      <c r="G22" s="699">
        <v>3.5</v>
      </c>
      <c r="H22" s="699">
        <v>3.7</v>
      </c>
      <c r="I22" s="107">
        <v>1.0571428571428572</v>
      </c>
      <c r="J22" s="739"/>
      <c r="K22" s="1077"/>
      <c r="L22" s="97"/>
    </row>
    <row r="23" spans="1:12" s="112" customFormat="1" ht="12.75" customHeight="1">
      <c r="A23" s="353"/>
      <c r="B23" s="1069"/>
      <c r="C23" s="106" t="s">
        <v>200</v>
      </c>
      <c r="D23" s="679" t="s">
        <v>200</v>
      </c>
      <c r="E23" s="699">
        <v>5.7</v>
      </c>
      <c r="F23" s="699">
        <v>13.9</v>
      </c>
      <c r="G23" s="699">
        <v>5.6</v>
      </c>
      <c r="H23" s="699">
        <v>5.7</v>
      </c>
      <c r="I23" s="107">
        <v>1.017857142857143</v>
      </c>
      <c r="J23" s="740"/>
      <c r="K23" s="353"/>
      <c r="L23" s="111"/>
    </row>
    <row r="24" spans="1:12" s="114" customFormat="1" ht="12.75" customHeight="1">
      <c r="A24" s="321"/>
      <c r="B24" s="1070"/>
      <c r="C24" s="106" t="s">
        <v>201</v>
      </c>
      <c r="D24" s="679" t="s">
        <v>201</v>
      </c>
      <c r="E24" s="699">
        <v>10.5</v>
      </c>
      <c r="F24" s="699">
        <v>33</v>
      </c>
      <c r="G24" s="699">
        <v>9.6</v>
      </c>
      <c r="H24" s="699">
        <v>11.6</v>
      </c>
      <c r="I24" s="107">
        <v>1.2083333333333333</v>
      </c>
      <c r="J24" s="739"/>
      <c r="K24" s="1077"/>
      <c r="L24" s="113"/>
    </row>
    <row r="25" spans="1:12" ht="12.75" customHeight="1">
      <c r="A25" s="320"/>
      <c r="B25" s="1069"/>
      <c r="C25" s="106" t="s">
        <v>202</v>
      </c>
      <c r="D25" s="679" t="s">
        <v>202</v>
      </c>
      <c r="E25" s="699">
        <v>4.9000000000000004</v>
      </c>
      <c r="F25" s="699">
        <v>11.8</v>
      </c>
      <c r="G25" s="699">
        <v>4.5999999999999996</v>
      </c>
      <c r="H25" s="699">
        <v>5.3</v>
      </c>
      <c r="I25" s="107">
        <v>1.1521739130434783</v>
      </c>
      <c r="J25" s="739"/>
      <c r="K25" s="1077"/>
      <c r="L25" s="97"/>
    </row>
    <row r="26" spans="1:12" ht="12.75" customHeight="1">
      <c r="A26" s="320"/>
      <c r="B26" s="1069"/>
      <c r="C26" s="106" t="s">
        <v>203</v>
      </c>
      <c r="D26" s="679" t="s">
        <v>203</v>
      </c>
      <c r="E26" s="699">
        <v>3.8</v>
      </c>
      <c r="F26" s="699">
        <v>11.8</v>
      </c>
      <c r="G26" s="699">
        <v>4.0999999999999996</v>
      </c>
      <c r="H26" s="699">
        <v>3.4</v>
      </c>
      <c r="I26" s="107">
        <v>0.8292682926829269</v>
      </c>
      <c r="J26" s="739"/>
      <c r="K26" s="1077"/>
      <c r="L26" s="97"/>
    </row>
    <row r="27" spans="1:12" s="116" customFormat="1" ht="12.75" customHeight="1">
      <c r="A27" s="322"/>
      <c r="B27" s="1071"/>
      <c r="C27" s="104" t="s">
        <v>72</v>
      </c>
      <c r="D27" s="741" t="s">
        <v>72</v>
      </c>
      <c r="E27" s="742">
        <v>6.7</v>
      </c>
      <c r="F27" s="742">
        <v>17.8</v>
      </c>
      <c r="G27" s="742">
        <v>5.9</v>
      </c>
      <c r="H27" s="742">
        <v>7.5</v>
      </c>
      <c r="I27" s="743">
        <v>1.271186440677966</v>
      </c>
      <c r="J27" s="740"/>
      <c r="K27" s="1079"/>
      <c r="L27" s="115"/>
    </row>
    <row r="28" spans="1:12" s="118" customFormat="1" ht="12.75" customHeight="1">
      <c r="A28" s="323"/>
      <c r="B28" s="1072"/>
      <c r="C28" s="356" t="s">
        <v>204</v>
      </c>
      <c r="D28" s="680" t="s">
        <v>204</v>
      </c>
      <c r="E28" s="700">
        <v>7.8</v>
      </c>
      <c r="F28" s="700">
        <v>16.5</v>
      </c>
      <c r="G28" s="700">
        <v>7.5</v>
      </c>
      <c r="H28" s="700">
        <v>8.1999999999999993</v>
      </c>
      <c r="I28" s="744">
        <v>1.0933333333333333</v>
      </c>
      <c r="J28" s="745"/>
      <c r="K28" s="1080"/>
      <c r="L28" s="117"/>
    </row>
    <row r="29" spans="1:12" ht="12.75" customHeight="1">
      <c r="A29" s="320"/>
      <c r="B29" s="1069"/>
      <c r="C29" s="106" t="s">
        <v>205</v>
      </c>
      <c r="D29" s="679" t="s">
        <v>205</v>
      </c>
      <c r="E29" s="699">
        <v>4.8</v>
      </c>
      <c r="F29" s="699">
        <v>11.8</v>
      </c>
      <c r="G29" s="699">
        <v>5.3</v>
      </c>
      <c r="H29" s="699">
        <v>4.2</v>
      </c>
      <c r="I29" s="107">
        <v>0.79245283018867929</v>
      </c>
      <c r="J29" s="739"/>
      <c r="K29" s="1077"/>
      <c r="L29" s="97"/>
    </row>
    <row r="30" spans="1:12" ht="12.75" customHeight="1">
      <c r="A30" s="320"/>
      <c r="B30" s="1069"/>
      <c r="C30" s="106" t="s">
        <v>206</v>
      </c>
      <c r="D30" s="679" t="s">
        <v>206</v>
      </c>
      <c r="E30" s="699">
        <v>5</v>
      </c>
      <c r="F30" s="699">
        <v>9.4</v>
      </c>
      <c r="G30" s="699">
        <v>4.5999999999999996</v>
      </c>
      <c r="H30" s="699">
        <v>5.5</v>
      </c>
      <c r="I30" s="107">
        <v>1.1956521739130437</v>
      </c>
      <c r="J30" s="739"/>
      <c r="K30" s="1077"/>
      <c r="L30" s="97"/>
    </row>
    <row r="31" spans="1:12" ht="12.75" customHeight="1">
      <c r="A31" s="320"/>
      <c r="B31" s="1069"/>
      <c r="C31" s="106" t="s">
        <v>341</v>
      </c>
      <c r="D31" s="679" t="s">
        <v>360</v>
      </c>
      <c r="E31" s="699">
        <v>3.6</v>
      </c>
      <c r="F31" s="699">
        <v>11.4</v>
      </c>
      <c r="G31" s="699">
        <v>3.7</v>
      </c>
      <c r="H31" s="699">
        <v>3.5</v>
      </c>
      <c r="I31" s="107">
        <v>0.94594594594594594</v>
      </c>
      <c r="J31" s="739"/>
      <c r="K31" s="1077"/>
      <c r="L31" s="97"/>
    </row>
    <row r="32" spans="1:12" ht="12.75" customHeight="1">
      <c r="A32" s="320"/>
      <c r="B32" s="1069"/>
      <c r="C32" s="106" t="s">
        <v>328</v>
      </c>
      <c r="D32" s="679" t="s">
        <v>361</v>
      </c>
      <c r="E32" s="699">
        <v>7.3</v>
      </c>
      <c r="F32" s="699">
        <v>13.5</v>
      </c>
      <c r="G32" s="699">
        <v>8.3000000000000007</v>
      </c>
      <c r="H32" s="699">
        <v>6.2</v>
      </c>
      <c r="I32" s="107">
        <v>0.74698795180722888</v>
      </c>
      <c r="J32" s="739"/>
      <c r="K32" s="1077"/>
      <c r="L32" s="97"/>
    </row>
    <row r="33" spans="1:12" ht="12.75" customHeight="1">
      <c r="A33" s="320"/>
      <c r="B33" s="1069"/>
      <c r="C33" s="106" t="s">
        <v>237</v>
      </c>
      <c r="D33" s="679" t="s">
        <v>366</v>
      </c>
      <c r="E33" s="699">
        <v>6.2</v>
      </c>
      <c r="F33" s="699">
        <v>11.6</v>
      </c>
      <c r="G33" s="699">
        <v>6.8</v>
      </c>
      <c r="H33" s="699">
        <v>5.7</v>
      </c>
      <c r="I33" s="107">
        <v>0.83823529411764708</v>
      </c>
      <c r="J33" s="739"/>
      <c r="K33" s="1077"/>
      <c r="L33" s="97"/>
    </row>
    <row r="34" spans="1:12" s="121" customFormat="1" ht="12.75" customHeight="1">
      <c r="A34" s="354"/>
      <c r="B34" s="1069"/>
      <c r="C34" s="106" t="s">
        <v>207</v>
      </c>
      <c r="D34" s="679" t="s">
        <v>207</v>
      </c>
      <c r="E34" s="699">
        <v>3.7</v>
      </c>
      <c r="F34" s="699">
        <v>11.6</v>
      </c>
      <c r="G34" s="699">
        <v>3.6</v>
      </c>
      <c r="H34" s="699">
        <v>3.8</v>
      </c>
      <c r="I34" s="107">
        <v>1.0555555555555556</v>
      </c>
      <c r="J34" s="739"/>
      <c r="K34" s="1081"/>
      <c r="L34" s="119"/>
    </row>
    <row r="35" spans="1:12" ht="12.75" customHeight="1">
      <c r="A35" s="320"/>
      <c r="B35" s="1069"/>
      <c r="C35" s="106" t="s">
        <v>340</v>
      </c>
      <c r="D35" s="679" t="s">
        <v>359</v>
      </c>
      <c r="E35" s="699">
        <v>3.8</v>
      </c>
      <c r="F35" s="699">
        <v>11</v>
      </c>
      <c r="G35" s="699">
        <v>3.9</v>
      </c>
      <c r="H35" s="699">
        <v>3.7</v>
      </c>
      <c r="I35" s="107">
        <v>0.94871794871794879</v>
      </c>
      <c r="J35" s="739"/>
      <c r="K35" s="1077"/>
      <c r="L35" s="97"/>
    </row>
    <row r="36" spans="1:12" s="112" customFormat="1" ht="12.75" customHeight="1">
      <c r="A36" s="353"/>
      <c r="B36" s="1069"/>
      <c r="C36" s="106" t="s">
        <v>362</v>
      </c>
      <c r="D36" s="679" t="s">
        <v>362</v>
      </c>
      <c r="E36" s="699">
        <v>3.9</v>
      </c>
      <c r="F36" s="699">
        <v>16.3</v>
      </c>
      <c r="G36" s="699">
        <v>4.2</v>
      </c>
      <c r="H36" s="699">
        <v>3.4</v>
      </c>
      <c r="I36" s="107">
        <v>0.80952380952380942</v>
      </c>
      <c r="J36" s="740"/>
      <c r="K36" s="353"/>
      <c r="L36" s="111"/>
    </row>
    <row r="37" spans="1:12" ht="12.75" customHeight="1">
      <c r="A37" s="320"/>
      <c r="B37" s="1069"/>
      <c r="C37" s="106" t="s">
        <v>209</v>
      </c>
      <c r="D37" s="679" t="s">
        <v>209</v>
      </c>
      <c r="E37" s="699">
        <v>6</v>
      </c>
      <c r="F37" s="699">
        <v>17.399999999999999</v>
      </c>
      <c r="G37" s="699">
        <v>6</v>
      </c>
      <c r="H37" s="699">
        <v>6</v>
      </c>
      <c r="I37" s="107">
        <v>1</v>
      </c>
      <c r="J37" s="739"/>
      <c r="K37" s="1077"/>
      <c r="L37" s="97"/>
    </row>
    <row r="38" spans="1:12" s="118" customFormat="1" ht="12.75" customHeight="1">
      <c r="A38" s="323"/>
      <c r="B38" s="1073"/>
      <c r="C38" s="356" t="s">
        <v>210</v>
      </c>
      <c r="D38" s="680" t="s">
        <v>367</v>
      </c>
      <c r="E38" s="700">
        <v>6.5</v>
      </c>
      <c r="F38" s="700">
        <v>14.9</v>
      </c>
      <c r="G38" s="700">
        <v>6.3</v>
      </c>
      <c r="H38" s="700">
        <v>6.8</v>
      </c>
      <c r="I38" s="744">
        <v>1.0793650793650793</v>
      </c>
      <c r="J38" s="745"/>
      <c r="K38" s="1080"/>
      <c r="L38" s="117"/>
    </row>
    <row r="39" spans="1:12" ht="23.25" customHeight="1">
      <c r="A39" s="320"/>
      <c r="B39" s="1069"/>
      <c r="C39" s="106" t="s">
        <v>383</v>
      </c>
      <c r="D39" s="681" t="s">
        <v>383</v>
      </c>
      <c r="E39" s="699">
        <v>4</v>
      </c>
      <c r="F39" s="699">
        <v>9.1</v>
      </c>
      <c r="G39" s="699">
        <v>4.0999999999999996</v>
      </c>
      <c r="H39" s="699">
        <v>3.9</v>
      </c>
      <c r="I39" s="107">
        <v>0.95121951219512202</v>
      </c>
      <c r="J39" s="739"/>
      <c r="K39" s="1077"/>
      <c r="L39" s="97"/>
    </row>
    <row r="40" spans="1:12" s="127" customFormat="1" ht="12" customHeight="1">
      <c r="A40" s="355"/>
      <c r="B40" s="1069"/>
      <c r="C40" s="122"/>
      <c r="D40" s="123"/>
      <c r="E40" s="124"/>
      <c r="F40" s="124"/>
      <c r="G40" s="125"/>
      <c r="H40" s="125"/>
      <c r="I40" s="125"/>
      <c r="J40" s="125"/>
      <c r="K40" s="1082"/>
      <c r="L40" s="126"/>
    </row>
    <row r="41" spans="1:12" ht="17.25" customHeight="1">
      <c r="A41" s="320"/>
      <c r="B41" s="1069"/>
      <c r="C41" s="756"/>
      <c r="D41" s="756"/>
      <c r="E41" s="757"/>
      <c r="F41" s="1774"/>
      <c r="G41" s="1774"/>
      <c r="H41" s="1774"/>
      <c r="I41" s="1774"/>
      <c r="J41" s="1774"/>
      <c r="K41" s="729"/>
      <c r="L41" s="95"/>
    </row>
    <row r="42" spans="1:12" ht="17.25" customHeight="1">
      <c r="A42" s="320"/>
      <c r="B42" s="1069"/>
      <c r="C42" s="756"/>
      <c r="D42" s="1778" t="s">
        <v>628</v>
      </c>
      <c r="E42" s="1778"/>
      <c r="F42" s="1778"/>
      <c r="G42" s="758"/>
      <c r="H42" s="758"/>
      <c r="I42" s="1774"/>
      <c r="J42" s="1774"/>
      <c r="K42" s="729"/>
      <c r="L42" s="95"/>
    </row>
    <row r="43" spans="1:12" ht="17.25" customHeight="1">
      <c r="A43" s="320"/>
      <c r="B43" s="1069"/>
      <c r="C43" s="756"/>
      <c r="D43" s="1778"/>
      <c r="E43" s="1778"/>
      <c r="F43" s="1778"/>
      <c r="G43" s="758"/>
      <c r="H43" s="758"/>
      <c r="I43" s="1774"/>
      <c r="J43" s="1774"/>
      <c r="K43" s="729"/>
      <c r="L43" s="95"/>
    </row>
    <row r="44" spans="1:12" ht="17.25" customHeight="1">
      <c r="A44" s="320"/>
      <c r="B44" s="1069"/>
      <c r="C44" s="756"/>
      <c r="D44" s="1773" t="s">
        <v>629</v>
      </c>
      <c r="E44" s="1773"/>
      <c r="F44" s="1773"/>
      <c r="G44" s="758"/>
      <c r="H44" s="758"/>
      <c r="I44" s="1774"/>
      <c r="J44" s="1774"/>
      <c r="K44" s="729"/>
      <c r="L44" s="95"/>
    </row>
    <row r="45" spans="1:12" ht="17.25" customHeight="1">
      <c r="A45" s="320"/>
      <c r="B45" s="1069"/>
      <c r="C45" s="756"/>
      <c r="D45" s="1773"/>
      <c r="E45" s="1773"/>
      <c r="F45" s="1773"/>
      <c r="G45" s="758"/>
      <c r="H45" s="758"/>
      <c r="I45" s="1774"/>
      <c r="J45" s="1774"/>
      <c r="K45" s="729"/>
      <c r="L45" s="95"/>
    </row>
    <row r="46" spans="1:12" ht="17.25" customHeight="1">
      <c r="A46" s="320"/>
      <c r="B46" s="1069"/>
      <c r="C46" s="756"/>
      <c r="D46" s="1773"/>
      <c r="E46" s="1773"/>
      <c r="F46" s="1773"/>
      <c r="G46" s="758"/>
      <c r="H46" s="758"/>
      <c r="I46" s="1774"/>
      <c r="J46" s="1774"/>
      <c r="K46" s="729"/>
      <c r="L46" s="95"/>
    </row>
    <row r="47" spans="1:12" ht="17.25" customHeight="1">
      <c r="A47" s="320"/>
      <c r="B47" s="1069"/>
      <c r="C47" s="756"/>
      <c r="D47" s="1773" t="s">
        <v>630</v>
      </c>
      <c r="E47" s="1773"/>
      <c r="F47" s="1773"/>
      <c r="G47" s="758"/>
      <c r="H47" s="758"/>
      <c r="I47" s="1774"/>
      <c r="J47" s="1774"/>
      <c r="K47" s="729"/>
      <c r="L47" s="95"/>
    </row>
    <row r="48" spans="1:12" ht="17.25" customHeight="1">
      <c r="A48" s="320"/>
      <c r="B48" s="1069"/>
      <c r="C48" s="756"/>
      <c r="D48" s="1773"/>
      <c r="E48" s="1773"/>
      <c r="F48" s="1773"/>
      <c r="G48" s="758"/>
      <c r="H48" s="758"/>
      <c r="I48" s="1774"/>
      <c r="J48" s="1774"/>
      <c r="K48" s="729"/>
      <c r="L48" s="95"/>
    </row>
    <row r="49" spans="1:12" ht="17.25" customHeight="1">
      <c r="A49" s="320"/>
      <c r="B49" s="1069"/>
      <c r="C49" s="756"/>
      <c r="D49" s="1773"/>
      <c r="E49" s="1773"/>
      <c r="F49" s="1773"/>
      <c r="G49" s="758"/>
      <c r="H49" s="758"/>
      <c r="I49" s="1774"/>
      <c r="J49" s="1774"/>
      <c r="K49" s="729"/>
      <c r="L49" s="95"/>
    </row>
    <row r="50" spans="1:12" ht="17.25" customHeight="1">
      <c r="A50" s="320"/>
      <c r="B50" s="1069"/>
      <c r="C50" s="756"/>
      <c r="D50" s="1773" t="s">
        <v>631</v>
      </c>
      <c r="E50" s="1773"/>
      <c r="F50" s="1773"/>
      <c r="G50" s="758"/>
      <c r="H50" s="758"/>
      <c r="I50" s="1774"/>
      <c r="J50" s="1774"/>
      <c r="K50" s="729"/>
      <c r="L50" s="95"/>
    </row>
    <row r="51" spans="1:12" ht="17.25" customHeight="1">
      <c r="A51" s="320"/>
      <c r="B51" s="1069"/>
      <c r="C51" s="756"/>
      <c r="D51" s="1773"/>
      <c r="E51" s="1773"/>
      <c r="F51" s="1773"/>
      <c r="G51" s="758"/>
      <c r="H51" s="758"/>
      <c r="I51" s="1774"/>
      <c r="J51" s="1774"/>
      <c r="K51" s="729"/>
      <c r="L51" s="95"/>
    </row>
    <row r="52" spans="1:12" ht="17.25" customHeight="1">
      <c r="A52" s="320"/>
      <c r="B52" s="1069"/>
      <c r="C52" s="756"/>
      <c r="D52" s="1773"/>
      <c r="E52" s="1773"/>
      <c r="F52" s="1773"/>
      <c r="G52" s="758"/>
      <c r="H52" s="758"/>
      <c r="I52" s="1774"/>
      <c r="J52" s="1774"/>
      <c r="K52" s="729"/>
      <c r="L52" s="95"/>
    </row>
    <row r="53" spans="1:12" s="121" customFormat="1" ht="17.25" customHeight="1">
      <c r="A53" s="354"/>
      <c r="B53" s="1069"/>
      <c r="C53" s="756"/>
      <c r="D53" s="1778" t="s">
        <v>509</v>
      </c>
      <c r="E53" s="1778"/>
      <c r="F53" s="1778"/>
      <c r="G53" s="758"/>
      <c r="H53" s="758"/>
      <c r="I53" s="1774"/>
      <c r="J53" s="1774"/>
      <c r="K53" s="1083"/>
      <c r="L53" s="120"/>
    </row>
    <row r="54" spans="1:12" ht="17.25" customHeight="1">
      <c r="A54" s="320"/>
      <c r="B54" s="1069"/>
      <c r="C54" s="756"/>
      <c r="D54" s="1778"/>
      <c r="E54" s="1778"/>
      <c r="F54" s="1778"/>
      <c r="G54" s="758"/>
      <c r="H54" s="758"/>
      <c r="I54" s="1774"/>
      <c r="J54" s="1774"/>
      <c r="K54" s="729"/>
      <c r="L54" s="95"/>
    </row>
    <row r="55" spans="1:12" ht="17.25" customHeight="1">
      <c r="A55" s="320"/>
      <c r="B55" s="1069"/>
      <c r="C55" s="756"/>
      <c r="D55" s="1778"/>
      <c r="E55" s="1778"/>
      <c r="F55" s="1778"/>
      <c r="G55" s="758"/>
      <c r="H55" s="758"/>
      <c r="I55" s="1774"/>
      <c r="J55" s="1774"/>
      <c r="K55" s="729"/>
      <c r="L55" s="95"/>
    </row>
    <row r="56" spans="1:12" ht="5.25" customHeight="1">
      <c r="A56" s="320"/>
      <c r="B56" s="1069"/>
      <c r="C56" s="756"/>
      <c r="D56" s="758"/>
      <c r="E56" s="758"/>
      <c r="F56" s="758"/>
      <c r="G56" s="758"/>
      <c r="H56" s="758"/>
      <c r="I56" s="1774"/>
      <c r="J56" s="1774"/>
      <c r="K56" s="729"/>
      <c r="L56" s="95"/>
    </row>
    <row r="57" spans="1:12" ht="18.75" customHeight="1">
      <c r="A57" s="320"/>
      <c r="B57" s="1069"/>
      <c r="C57" s="756"/>
      <c r="D57" s="756"/>
      <c r="E57" s="757"/>
      <c r="F57" s="1774"/>
      <c r="G57" s="1774"/>
      <c r="H57" s="1774"/>
      <c r="I57" s="1774"/>
      <c r="J57" s="1774"/>
      <c r="K57" s="729"/>
      <c r="L57" s="95"/>
    </row>
    <row r="58" spans="1:12" ht="32.25" customHeight="1">
      <c r="A58" s="320"/>
      <c r="B58" s="1069"/>
      <c r="C58" s="1775" t="s">
        <v>603</v>
      </c>
      <c r="D58" s="1775"/>
      <c r="E58" s="1775"/>
      <c r="F58" s="1775"/>
      <c r="G58" s="1775"/>
      <c r="H58" s="1775"/>
      <c r="I58" s="1775"/>
      <c r="J58" s="1775"/>
      <c r="K58" s="1038"/>
      <c r="L58" s="95"/>
    </row>
    <row r="59" spans="1:12" ht="11.25" customHeight="1">
      <c r="A59" s="320"/>
      <c r="B59" s="1069"/>
      <c r="C59" s="1776" t="s">
        <v>632</v>
      </c>
      <c r="D59" s="1777"/>
      <c r="E59" s="1777"/>
      <c r="F59" s="1777"/>
      <c r="G59" s="1777"/>
      <c r="H59" s="1777"/>
      <c r="I59" s="1777"/>
      <c r="J59" s="1777"/>
      <c r="K59" s="1777"/>
      <c r="L59" s="95"/>
    </row>
    <row r="60" spans="1:12" ht="13.5" customHeight="1">
      <c r="A60" s="320"/>
      <c r="B60" s="1086">
        <v>22</v>
      </c>
      <c r="C60" s="1772">
        <v>43525</v>
      </c>
      <c r="D60" s="1772"/>
      <c r="E60" s="1085"/>
      <c r="F60" s="128"/>
      <c r="G60" s="129"/>
      <c r="H60" s="129"/>
      <c r="J60" s="1084"/>
      <c r="L60" s="95"/>
    </row>
    <row r="62" spans="1:12" ht="15">
      <c r="E62" s="922"/>
    </row>
  </sheetData>
  <mergeCells count="29">
    <mergeCell ref="D47:F49"/>
    <mergeCell ref="D44:F46"/>
    <mergeCell ref="C4:J4"/>
    <mergeCell ref="C7:D7"/>
    <mergeCell ref="F41:H41"/>
    <mergeCell ref="I41:J41"/>
    <mergeCell ref="I42:J42"/>
    <mergeCell ref="D42:F43"/>
    <mergeCell ref="I57:J57"/>
    <mergeCell ref="D53:F55"/>
    <mergeCell ref="I52:J52"/>
    <mergeCell ref="I53:J53"/>
    <mergeCell ref="I54:J54"/>
    <mergeCell ref="C60:D60"/>
    <mergeCell ref="D50:F52"/>
    <mergeCell ref="I43:J43"/>
    <mergeCell ref="I44:J44"/>
    <mergeCell ref="I45:J45"/>
    <mergeCell ref="I46:J46"/>
    <mergeCell ref="I47:J47"/>
    <mergeCell ref="I48:J48"/>
    <mergeCell ref="I49:J49"/>
    <mergeCell ref="I50:J50"/>
    <mergeCell ref="I51:J51"/>
    <mergeCell ref="C58:J58"/>
    <mergeCell ref="C59:K59"/>
    <mergeCell ref="I55:J55"/>
    <mergeCell ref="I56:J56"/>
    <mergeCell ref="F57:H57"/>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11 I13:I26">
    <cfRule type="top10" dxfId="0" priority="3" rank="2"/>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workbookViewId="0"/>
  </sheetViews>
  <sheetFormatPr defaultRowHeight="12.75"/>
  <cols>
    <col min="1" max="1" width="1" customWidth="1"/>
    <col min="2" max="2" width="2.5703125" style="1"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c r="A1" s="2"/>
      <c r="B1" s="206"/>
      <c r="C1" s="206"/>
      <c r="D1" s="1788" t="s">
        <v>303</v>
      </c>
      <c r="E1" s="1788"/>
      <c r="F1" s="1788"/>
      <c r="G1" s="1788"/>
      <c r="H1" s="1788"/>
      <c r="I1" s="207"/>
      <c r="J1" s="207"/>
      <c r="K1" s="207"/>
      <c r="L1" s="207"/>
      <c r="M1" s="207"/>
      <c r="N1" s="207"/>
      <c r="O1" s="207"/>
      <c r="P1" s="207"/>
      <c r="Q1" s="207"/>
      <c r="R1" s="207"/>
      <c r="S1" s="207"/>
      <c r="T1" s="207"/>
      <c r="U1" s="207"/>
      <c r="V1" s="207"/>
      <c r="W1" s="207"/>
      <c r="X1" s="246"/>
      <c r="Y1" s="1089"/>
      <c r="Z1" s="1089"/>
      <c r="AA1" s="1089"/>
      <c r="AB1" s="1089"/>
      <c r="AC1" s="1089"/>
      <c r="AD1" s="1089"/>
      <c r="AE1" s="1089"/>
      <c r="AF1" s="1089"/>
      <c r="AG1" s="2"/>
    </row>
    <row r="2" spans="1:33" ht="6" customHeight="1">
      <c r="A2" s="4"/>
      <c r="B2" s="1594"/>
      <c r="C2" s="1594"/>
      <c r="D2" s="1594"/>
      <c r="E2" s="16"/>
      <c r="F2" s="16"/>
      <c r="G2" s="16"/>
      <c r="H2" s="16"/>
      <c r="I2" s="16"/>
      <c r="J2" s="205"/>
      <c r="K2" s="205"/>
      <c r="L2" s="205"/>
      <c r="M2" s="205"/>
      <c r="N2" s="205"/>
      <c r="O2" s="205"/>
      <c r="P2" s="205"/>
      <c r="Q2" s="205"/>
      <c r="R2" s="205"/>
      <c r="S2" s="205"/>
      <c r="T2" s="205"/>
      <c r="U2" s="205"/>
      <c r="V2" s="205"/>
      <c r="W2" s="205"/>
      <c r="X2" s="205"/>
      <c r="Y2" s="205"/>
      <c r="Z2" s="4"/>
      <c r="AA2" s="4"/>
      <c r="AB2" s="4"/>
      <c r="AC2" s="4"/>
      <c r="AD2" s="4"/>
      <c r="AE2" s="4"/>
      <c r="AF2" s="489"/>
      <c r="AG2" s="2"/>
    </row>
    <row r="3" spans="1:33" ht="12" customHeight="1">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208"/>
      <c r="AG3" s="2"/>
    </row>
    <row r="4" spans="1:33" s="7" customFormat="1" ht="13.5" customHeight="1">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208"/>
      <c r="AG4" s="6"/>
    </row>
    <row r="5" spans="1:33" ht="3.75" customHeight="1">
      <c r="A5" s="4"/>
      <c r="B5" s="4"/>
      <c r="C5" s="8"/>
      <c r="D5" s="8"/>
      <c r="E5" s="8"/>
      <c r="F5" s="1785"/>
      <c r="G5" s="1785"/>
      <c r="H5" s="1785"/>
      <c r="I5" s="1785"/>
      <c r="J5" s="1785"/>
      <c r="K5" s="1785"/>
      <c r="L5" s="1785"/>
      <c r="M5" s="8"/>
      <c r="N5" s="8"/>
      <c r="O5" s="8"/>
      <c r="P5" s="8"/>
      <c r="Q5" s="8"/>
      <c r="R5" s="3"/>
      <c r="S5" s="3"/>
      <c r="T5" s="3"/>
      <c r="U5" s="61"/>
      <c r="V5" s="3"/>
      <c r="W5" s="3"/>
      <c r="X5" s="3"/>
      <c r="Y5" s="3"/>
      <c r="Z5" s="3"/>
      <c r="AA5" s="3"/>
      <c r="AB5" s="3"/>
      <c r="AC5" s="3"/>
      <c r="AD5" s="3"/>
      <c r="AE5" s="3"/>
      <c r="AF5" s="208"/>
      <c r="AG5" s="2"/>
    </row>
    <row r="6" spans="1:33" ht="9.75" customHeight="1">
      <c r="A6" s="4"/>
      <c r="B6" s="4"/>
      <c r="C6" s="8"/>
      <c r="D6" s="8"/>
      <c r="E6" s="10"/>
      <c r="F6" s="1784"/>
      <c r="G6" s="1784"/>
      <c r="H6" s="1784"/>
      <c r="I6" s="1784"/>
      <c r="J6" s="1784"/>
      <c r="K6" s="1784"/>
      <c r="L6" s="1784"/>
      <c r="M6" s="1784"/>
      <c r="N6" s="1784"/>
      <c r="O6" s="1784"/>
      <c r="P6" s="1784"/>
      <c r="Q6" s="1784"/>
      <c r="R6" s="1784"/>
      <c r="S6" s="1784"/>
      <c r="T6" s="1784"/>
      <c r="U6" s="1784"/>
      <c r="V6" s="1784"/>
      <c r="W6" s="10"/>
      <c r="X6" s="1784"/>
      <c r="Y6" s="1784"/>
      <c r="Z6" s="1784"/>
      <c r="AA6" s="1784"/>
      <c r="AB6" s="1784"/>
      <c r="AC6" s="1784"/>
      <c r="AD6" s="1784"/>
      <c r="AE6" s="10"/>
      <c r="AF6" s="208"/>
      <c r="AG6" s="2"/>
    </row>
    <row r="7" spans="1:33" ht="12.75" customHeight="1">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90"/>
      <c r="AG7" s="2"/>
    </row>
    <row r="8" spans="1:33" s="62" customFormat="1" ht="15" customHeight="1">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087"/>
      <c r="AG8" s="58"/>
    </row>
    <row r="9" spans="1:33" ht="12" customHeight="1">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90"/>
      <c r="AG9" s="2"/>
    </row>
    <row r="10" spans="1:33" ht="12" customHeight="1">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90"/>
      <c r="AG10" s="2"/>
    </row>
    <row r="11" spans="1:33" ht="12" customHeight="1">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90"/>
      <c r="AG11" s="2"/>
    </row>
    <row r="12" spans="1:33" ht="12" customHeight="1">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90"/>
      <c r="AG12" s="2"/>
    </row>
    <row r="13" spans="1:33" ht="12" customHeight="1">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90"/>
      <c r="AG13" s="2"/>
    </row>
    <row r="14" spans="1:33" ht="12" customHeight="1">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90"/>
      <c r="AG14" s="2"/>
    </row>
    <row r="15" spans="1:33" ht="12" customHeight="1">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90"/>
      <c r="AG15" s="2"/>
    </row>
    <row r="16" spans="1:33" ht="12" customHeight="1">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90"/>
      <c r="AG16" s="2"/>
    </row>
    <row r="17" spans="1:33" ht="12" customHeight="1">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90"/>
      <c r="AG17" s="2"/>
    </row>
    <row r="18" spans="1:33" ht="12" customHeight="1">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90"/>
      <c r="AG18" s="2"/>
    </row>
    <row r="19" spans="1:33" ht="12" customHeight="1">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90"/>
      <c r="AG19" s="2"/>
    </row>
    <row r="20" spans="1:33" ht="12" customHeight="1">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90"/>
      <c r="AG20" s="2"/>
    </row>
    <row r="21" spans="1:33" ht="12" customHeight="1">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90"/>
      <c r="AG21" s="2"/>
    </row>
    <row r="22" spans="1:33" ht="12" customHeight="1">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90"/>
      <c r="AG22" s="2"/>
    </row>
    <row r="23" spans="1:33" ht="12" customHeight="1">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90"/>
      <c r="AG23" s="2"/>
    </row>
    <row r="24" spans="1:33" ht="12" customHeight="1">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90"/>
      <c r="AG24" s="2"/>
    </row>
    <row r="25" spans="1:33" ht="12" customHeight="1">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90"/>
      <c r="AG25" s="2"/>
    </row>
    <row r="26" spans="1:33" ht="12" customHeight="1">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90"/>
      <c r="AG26" s="2"/>
    </row>
    <row r="27" spans="1:33" ht="12" customHeight="1">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90"/>
      <c r="AG27" s="2"/>
    </row>
    <row r="28" spans="1:33" ht="12" customHeight="1">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90"/>
      <c r="AG28" s="2"/>
    </row>
    <row r="29" spans="1:33" ht="6" customHeight="1">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90"/>
      <c r="AG29" s="2"/>
    </row>
    <row r="30" spans="1:33" ht="6" customHeight="1">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90"/>
      <c r="AG30" s="2"/>
    </row>
    <row r="31" spans="1:33" ht="9" customHeight="1">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90"/>
      <c r="AG31" s="2"/>
    </row>
    <row r="32" spans="1:33" ht="12.75" customHeight="1">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90"/>
      <c r="AG32" s="2"/>
    </row>
    <row r="33" spans="1:33" ht="12.75" customHeight="1">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90"/>
      <c r="AG33" s="2"/>
    </row>
    <row r="34" spans="1:33" ht="15.75" customHeight="1">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90"/>
      <c r="AG34" s="2"/>
    </row>
    <row r="35" spans="1:33" ht="20.25" customHeight="1">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90"/>
      <c r="AG35" s="2"/>
    </row>
    <row r="36" spans="1:33" ht="15.75" customHeight="1">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90"/>
      <c r="AG36" s="2"/>
    </row>
    <row r="37" spans="1:33" ht="12.75" customHeight="1">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90"/>
      <c r="AG37" s="2"/>
    </row>
    <row r="38" spans="1:33" ht="12" customHeight="1">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90"/>
      <c r="AG38" s="2"/>
    </row>
    <row r="39" spans="1:33" ht="12.75" customHeight="1">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90"/>
      <c r="AG39" s="2"/>
    </row>
    <row r="40" spans="1:33" ht="12.75" customHeight="1">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90"/>
      <c r="AG40" s="2"/>
    </row>
    <row r="41" spans="1:33" ht="10.5" customHeight="1">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90"/>
      <c r="AG41" s="2"/>
    </row>
    <row r="42" spans="1:33" ht="19.5" customHeight="1">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90"/>
      <c r="AG42" s="2"/>
    </row>
    <row r="43" spans="1:33" ht="9" customHeight="1">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90"/>
      <c r="AG43" s="2"/>
    </row>
    <row r="44" spans="1:33" ht="3.75" customHeight="1">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90"/>
      <c r="AG44" s="2"/>
    </row>
    <row r="45" spans="1:33" ht="11.25" customHeight="1">
      <c r="A45" s="4"/>
      <c r="B45" s="4"/>
      <c r="C45" s="8"/>
      <c r="D45" s="8"/>
      <c r="E45" s="10"/>
      <c r="F45" s="1784"/>
      <c r="G45" s="1784"/>
      <c r="H45" s="1784"/>
      <c r="I45" s="1784"/>
      <c r="J45" s="1784"/>
      <c r="K45" s="1784"/>
      <c r="L45" s="1784"/>
      <c r="M45" s="1784"/>
      <c r="N45" s="1784"/>
      <c r="O45" s="1784"/>
      <c r="P45" s="1784"/>
      <c r="Q45" s="1784"/>
      <c r="R45" s="1784"/>
      <c r="S45" s="1784"/>
      <c r="T45" s="1784"/>
      <c r="U45" s="1784"/>
      <c r="V45" s="1784"/>
      <c r="W45" s="10"/>
      <c r="X45" s="1784"/>
      <c r="Y45" s="1784"/>
      <c r="Z45" s="1784"/>
      <c r="AA45" s="1784"/>
      <c r="AB45" s="1784"/>
      <c r="AC45" s="1784"/>
      <c r="AD45" s="1784"/>
      <c r="AE45" s="10"/>
      <c r="AF45" s="208"/>
      <c r="AG45" s="2"/>
    </row>
    <row r="46" spans="1:33" ht="12.75" customHeight="1">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90"/>
      <c r="AG46" s="2"/>
    </row>
    <row r="47" spans="1:33" ht="6" customHeight="1">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90"/>
      <c r="AG47" s="2"/>
    </row>
    <row r="48" spans="1:33" s="50" customFormat="1" ht="12" customHeight="1">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088"/>
      <c r="AG48" s="47"/>
    </row>
    <row r="49" spans="1:33" ht="10.5" customHeight="1">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90"/>
      <c r="AG49" s="2"/>
    </row>
    <row r="50" spans="1:33" ht="12" customHeight="1">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90"/>
      <c r="AG50" s="2"/>
    </row>
    <row r="51" spans="1:33" ht="12" customHeight="1">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90"/>
      <c r="AG51" s="2"/>
    </row>
    <row r="52" spans="1:33" ht="12" customHeight="1">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90"/>
      <c r="AG52" s="2"/>
    </row>
    <row r="53" spans="1:33" ht="12" customHeight="1">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90"/>
      <c r="AG53" s="2"/>
    </row>
    <row r="54" spans="1:33" ht="12" customHeight="1">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90"/>
      <c r="AG54" s="2"/>
    </row>
    <row r="55" spans="1:33" ht="12" customHeight="1">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90"/>
      <c r="AG55" s="2"/>
    </row>
    <row r="56" spans="1:33" ht="12" customHeight="1">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90"/>
      <c r="AG56" s="2"/>
    </row>
    <row r="57" spans="1:33" ht="12" customHeight="1">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90"/>
      <c r="AG57" s="2"/>
    </row>
    <row r="58" spans="1:33" ht="12" customHeight="1">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90"/>
      <c r="AG58" s="2"/>
    </row>
    <row r="59" spans="1:33" ht="12" customHeight="1">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90"/>
      <c r="AG59" s="2"/>
    </row>
    <row r="60" spans="1:33" ht="12" customHeight="1">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90"/>
      <c r="AG60" s="2"/>
    </row>
    <row r="61" spans="1:33" ht="12" customHeight="1">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90"/>
      <c r="AG61" s="2"/>
    </row>
    <row r="62" spans="1:33" ht="12" customHeight="1">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90"/>
      <c r="AG62" s="2"/>
    </row>
    <row r="63" spans="1:33" ht="12" customHeight="1">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90"/>
      <c r="AG63" s="2"/>
    </row>
    <row r="64" spans="1:33" ht="12" customHeight="1">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90"/>
      <c r="AG64" s="2"/>
    </row>
    <row r="65" spans="1:33" ht="12" customHeight="1">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90"/>
      <c r="AG65" s="2"/>
    </row>
    <row r="66" spans="1:33" ht="12" customHeight="1">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90"/>
      <c r="AG66" s="2"/>
    </row>
    <row r="67" spans="1:33" ht="12" customHeight="1">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90"/>
      <c r="AG67" s="2"/>
    </row>
    <row r="68" spans="1:33" ht="12" customHeight="1">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90"/>
      <c r="AG68" s="4"/>
    </row>
    <row r="69" spans="1:33" s="67" customFormat="1" ht="9" customHeight="1">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26"/>
      <c r="AG69" s="66"/>
    </row>
    <row r="70" spans="1:33" ht="11.25" customHeight="1">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90"/>
      <c r="AG70" s="4"/>
    </row>
    <row r="71" spans="1:33" ht="13.5" customHeight="1">
      <c r="A71" s="4"/>
      <c r="G71" s="1789"/>
      <c r="H71" s="1790"/>
      <c r="I71" s="4"/>
      <c r="J71" s="4"/>
      <c r="K71" s="4"/>
      <c r="L71" s="4"/>
      <c r="M71" s="4"/>
      <c r="N71" s="4"/>
      <c r="O71" s="4"/>
      <c r="P71" s="4"/>
      <c r="Q71" s="4"/>
      <c r="R71" s="4"/>
      <c r="S71" s="4"/>
      <c r="T71" s="4"/>
      <c r="U71" s="4"/>
      <c r="V71" s="75"/>
      <c r="W71" s="4"/>
      <c r="X71" s="4"/>
      <c r="Y71" s="4"/>
      <c r="Z71" s="1786">
        <v>43525</v>
      </c>
      <c r="AA71" s="1786"/>
      <c r="AB71" s="1786"/>
      <c r="AC71" s="1786"/>
      <c r="AD71" s="1786"/>
      <c r="AE71" s="1787"/>
      <c r="AF71" s="329">
        <v>23</v>
      </c>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9" type="noConversion"/>
  <printOptions horizontalCentered="1"/>
  <pageMargins left="0.15748031496062992" right="0.15748031496062992" top="0.19685039370078741" bottom="0.19685039370078741" header="0" footer="0"/>
  <pageSetup paperSize="9" scale="98"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G73"/>
  <sheetViews>
    <sheetView workbookViewId="0"/>
  </sheetViews>
  <sheetFormatPr defaultRowHeight="12.75"/>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style="1" customWidth="1"/>
    <col min="33" max="33" width="1" customWidth="1"/>
  </cols>
  <sheetData>
    <row r="1" spans="1:33" s="91" customFormat="1" ht="13.5" customHeight="1">
      <c r="A1" s="2"/>
      <c r="B1" s="206"/>
      <c r="C1" s="206"/>
      <c r="D1" s="206"/>
      <c r="E1" s="206"/>
      <c r="F1" s="206"/>
      <c r="G1" s="207"/>
      <c r="H1" s="207"/>
      <c r="I1" s="207"/>
      <c r="J1" s="207"/>
      <c r="K1" s="207"/>
      <c r="L1" s="207"/>
      <c r="M1" s="207"/>
      <c r="N1" s="207"/>
      <c r="O1" s="207"/>
      <c r="P1" s="207"/>
      <c r="Q1" s="207"/>
      <c r="R1" s="207"/>
      <c r="S1" s="207"/>
      <c r="T1" s="207"/>
      <c r="U1" s="207"/>
      <c r="V1" s="207"/>
      <c r="W1" s="207"/>
      <c r="X1" s="1591" t="s">
        <v>303</v>
      </c>
      <c r="Y1" s="1591"/>
      <c r="Z1" s="1591"/>
      <c r="AA1" s="1591"/>
      <c r="AB1" s="1591"/>
      <c r="AC1" s="1591"/>
      <c r="AD1" s="1591"/>
      <c r="AE1" s="1591"/>
      <c r="AF1" s="1591"/>
      <c r="AG1" s="2"/>
    </row>
    <row r="2" spans="1:33" ht="6" customHeight="1">
      <c r="A2" s="2"/>
      <c r="B2" s="1592"/>
      <c r="C2" s="1593"/>
      <c r="D2" s="1593"/>
      <c r="E2" s="16"/>
      <c r="F2" s="16"/>
      <c r="G2" s="16"/>
      <c r="H2" s="16"/>
      <c r="I2" s="16"/>
      <c r="J2" s="205"/>
      <c r="K2" s="205"/>
      <c r="L2" s="205"/>
      <c r="M2" s="205"/>
      <c r="N2" s="205"/>
      <c r="O2" s="205"/>
      <c r="P2" s="205"/>
      <c r="Q2" s="205"/>
      <c r="R2" s="205"/>
      <c r="S2" s="205"/>
      <c r="T2" s="205"/>
      <c r="U2" s="205"/>
      <c r="V2" s="205"/>
      <c r="W2" s="205"/>
      <c r="X2" s="205"/>
      <c r="Y2" s="205"/>
      <c r="Z2" s="4"/>
      <c r="AA2" s="4"/>
      <c r="AB2" s="4"/>
      <c r="AC2" s="4"/>
      <c r="AD2" s="4"/>
      <c r="AE2" s="4"/>
      <c r="AF2" s="4"/>
      <c r="AG2" s="4"/>
    </row>
    <row r="3" spans="1:33" ht="12" customHeight="1">
      <c r="A3" s="2"/>
      <c r="B3" s="215"/>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c r="A4" s="6"/>
      <c r="B4" s="2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c r="A5" s="2"/>
      <c r="B5" s="215"/>
      <c r="C5" s="1039"/>
      <c r="D5" s="1039"/>
      <c r="E5" s="8"/>
      <c r="F5" s="1785"/>
      <c r="G5" s="1785"/>
      <c r="H5" s="1785"/>
      <c r="I5" s="1785"/>
      <c r="J5" s="1785"/>
      <c r="K5" s="1785"/>
      <c r="L5" s="1785"/>
      <c r="M5" s="8"/>
      <c r="N5" s="8"/>
      <c r="O5" s="8"/>
      <c r="P5" s="8"/>
      <c r="Q5" s="8"/>
      <c r="R5" s="3"/>
      <c r="S5" s="3"/>
      <c r="T5" s="3"/>
      <c r="U5" s="61"/>
      <c r="V5" s="3"/>
      <c r="W5" s="3"/>
      <c r="X5" s="3"/>
      <c r="Y5" s="3"/>
      <c r="Z5" s="3"/>
      <c r="AA5" s="3"/>
      <c r="AB5" s="3"/>
      <c r="AC5" s="3"/>
      <c r="AD5" s="3"/>
      <c r="AE5" s="3"/>
      <c r="AF5" s="4"/>
      <c r="AG5" s="4"/>
    </row>
    <row r="6" spans="1:33" ht="9.75" customHeight="1">
      <c r="A6" s="2"/>
      <c r="B6" s="215"/>
      <c r="C6" s="1039"/>
      <c r="D6" s="1039"/>
      <c r="E6" s="10"/>
      <c r="F6" s="1784"/>
      <c r="G6" s="1784"/>
      <c r="H6" s="1784"/>
      <c r="I6" s="1784"/>
      <c r="J6" s="1784"/>
      <c r="K6" s="1784"/>
      <c r="L6" s="1784"/>
      <c r="M6" s="1784"/>
      <c r="N6" s="1784"/>
      <c r="O6" s="1784"/>
      <c r="P6" s="1784"/>
      <c r="Q6" s="1784"/>
      <c r="R6" s="1784"/>
      <c r="S6" s="1784"/>
      <c r="T6" s="1784"/>
      <c r="U6" s="1784"/>
      <c r="V6" s="1784"/>
      <c r="W6" s="10"/>
      <c r="X6" s="1784"/>
      <c r="Y6" s="1784"/>
      <c r="Z6" s="1784"/>
      <c r="AA6" s="1784"/>
      <c r="AB6" s="1784"/>
      <c r="AC6" s="1784"/>
      <c r="AD6" s="1784"/>
      <c r="AE6" s="10"/>
      <c r="AF6" s="4"/>
      <c r="AG6" s="4"/>
    </row>
    <row r="7" spans="1:33" ht="12.75" customHeight="1">
      <c r="A7" s="2"/>
      <c r="B7" s="215"/>
      <c r="C7" s="1039"/>
      <c r="D7" s="1039"/>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35"/>
      <c r="AG7" s="4"/>
    </row>
    <row r="8" spans="1:33" s="50" customFormat="1" ht="13.5" hidden="1" customHeight="1">
      <c r="A8" s="47"/>
      <c r="B8" s="318"/>
      <c r="C8" s="1791"/>
      <c r="D8" s="1791"/>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c r="A9" s="47"/>
      <c r="B9" s="318"/>
      <c r="C9" s="1040"/>
      <c r="D9" s="1040"/>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c r="A10" s="58"/>
      <c r="B10" s="315"/>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c r="A11" s="2"/>
      <c r="B11" s="215"/>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035"/>
      <c r="AG11" s="4"/>
    </row>
    <row r="12" spans="1:33" ht="12" customHeight="1">
      <c r="A12" s="2"/>
      <c r="B12" s="215"/>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035"/>
      <c r="AG12" s="4"/>
    </row>
    <row r="13" spans="1:33" ht="12" customHeight="1">
      <c r="A13" s="2"/>
      <c r="B13" s="215"/>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035"/>
      <c r="AG13" s="4"/>
    </row>
    <row r="14" spans="1:33" ht="12" customHeight="1">
      <c r="A14" s="2"/>
      <c r="B14" s="215"/>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035"/>
      <c r="AG14" s="4"/>
    </row>
    <row r="15" spans="1:33" ht="12" customHeight="1">
      <c r="A15" s="2"/>
      <c r="B15" s="215"/>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035"/>
      <c r="AG15" s="4"/>
    </row>
    <row r="16" spans="1:33" ht="12" customHeight="1">
      <c r="A16" s="2"/>
      <c r="B16" s="215"/>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035"/>
      <c r="AG16" s="4"/>
    </row>
    <row r="17" spans="1:33" ht="12" customHeight="1">
      <c r="A17" s="2"/>
      <c r="B17" s="215"/>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035"/>
      <c r="AG17" s="4"/>
    </row>
    <row r="18" spans="1:33" ht="12" customHeight="1">
      <c r="A18" s="2"/>
      <c r="B18" s="215"/>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035"/>
      <c r="AG18" s="4"/>
    </row>
    <row r="19" spans="1:33" ht="12" customHeight="1">
      <c r="A19" s="2"/>
      <c r="B19" s="215"/>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035"/>
      <c r="AG19" s="4"/>
    </row>
    <row r="20" spans="1:33" ht="12" customHeight="1">
      <c r="A20" s="2"/>
      <c r="B20" s="215"/>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035"/>
      <c r="AG20" s="4"/>
    </row>
    <row r="21" spans="1:33" ht="12" customHeight="1">
      <c r="A21" s="2"/>
      <c r="B21" s="215"/>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035"/>
      <c r="AG21" s="4"/>
    </row>
    <row r="22" spans="1:33" ht="12" customHeight="1">
      <c r="A22" s="2"/>
      <c r="B22" s="215"/>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035"/>
      <c r="AG22" s="4"/>
    </row>
    <row r="23" spans="1:33" ht="12" customHeight="1">
      <c r="A23" s="2"/>
      <c r="B23" s="215"/>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035"/>
      <c r="AG23" s="4"/>
    </row>
    <row r="24" spans="1:33" ht="12" customHeight="1">
      <c r="A24" s="2"/>
      <c r="B24" s="215"/>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035"/>
      <c r="AG24" s="4"/>
    </row>
    <row r="25" spans="1:33" ht="12" customHeight="1">
      <c r="A25" s="2"/>
      <c r="B25" s="215"/>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035"/>
      <c r="AG25" s="4"/>
    </row>
    <row r="26" spans="1:33" ht="12" customHeight="1">
      <c r="A26" s="2"/>
      <c r="B26" s="215"/>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035"/>
      <c r="AG26" s="4"/>
    </row>
    <row r="27" spans="1:33" ht="12" customHeight="1">
      <c r="A27" s="2"/>
      <c r="B27" s="215"/>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035"/>
      <c r="AG27" s="4"/>
    </row>
    <row r="28" spans="1:33" ht="12" customHeight="1">
      <c r="A28" s="2"/>
      <c r="B28" s="215"/>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035"/>
      <c r="AG28" s="4"/>
    </row>
    <row r="29" spans="1:33" ht="12" customHeight="1">
      <c r="A29" s="2"/>
      <c r="B29" s="215"/>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035"/>
      <c r="AG29" s="4"/>
    </row>
    <row r="30" spans="1:33" ht="12" customHeight="1">
      <c r="A30" s="2"/>
      <c r="B30" s="215"/>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035"/>
      <c r="AG30" s="4"/>
    </row>
    <row r="31" spans="1:33" ht="6" customHeight="1">
      <c r="A31" s="2"/>
      <c r="B31" s="215"/>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035"/>
      <c r="AG31" s="4"/>
    </row>
    <row r="32" spans="1:33" ht="6" customHeight="1">
      <c r="A32" s="2"/>
      <c r="B32" s="215"/>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035"/>
      <c r="AG32" s="4"/>
    </row>
    <row r="33" spans="1:33" ht="9" customHeight="1">
      <c r="A33" s="2"/>
      <c r="B33" s="215"/>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035"/>
      <c r="AG33" s="4"/>
    </row>
    <row r="34" spans="1:33" ht="12.75" customHeight="1">
      <c r="A34" s="2"/>
      <c r="B34" s="215"/>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035"/>
      <c r="AG34" s="4"/>
    </row>
    <row r="35" spans="1:33" ht="12.75" customHeight="1">
      <c r="A35" s="2"/>
      <c r="B35" s="215"/>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035"/>
      <c r="AG35" s="4"/>
    </row>
    <row r="36" spans="1:33" ht="15.75" customHeight="1">
      <c r="A36" s="2"/>
      <c r="B36" s="215"/>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035"/>
      <c r="AG36" s="4"/>
    </row>
    <row r="37" spans="1:33" ht="20.25" customHeight="1">
      <c r="A37" s="2"/>
      <c r="B37" s="215"/>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035"/>
      <c r="AG37" s="4"/>
    </row>
    <row r="38" spans="1:33" ht="15.75" customHeight="1">
      <c r="A38" s="2"/>
      <c r="B38" s="215"/>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035"/>
      <c r="AG38" s="4"/>
    </row>
    <row r="39" spans="1:33" ht="12.75" customHeight="1">
      <c r="A39" s="2"/>
      <c r="B39" s="215"/>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035"/>
      <c r="AG39" s="4"/>
    </row>
    <row r="40" spans="1:33" ht="12" customHeight="1">
      <c r="A40" s="2"/>
      <c r="B40" s="215"/>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035"/>
      <c r="AG40" s="4"/>
    </row>
    <row r="41" spans="1:33" ht="12.75" customHeight="1">
      <c r="A41" s="2"/>
      <c r="B41" s="215"/>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035"/>
      <c r="AG41" s="4"/>
    </row>
    <row r="42" spans="1:33" ht="12.75" customHeight="1">
      <c r="A42" s="2"/>
      <c r="B42" s="215"/>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035"/>
      <c r="AG42" s="4"/>
    </row>
    <row r="43" spans="1:33" ht="9" customHeight="1">
      <c r="A43" s="2"/>
      <c r="B43" s="215"/>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035"/>
      <c r="AG43" s="4"/>
    </row>
    <row r="44" spans="1:33" ht="19.5" customHeight="1">
      <c r="A44" s="2"/>
      <c r="B44" s="215"/>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035"/>
      <c r="AG44" s="4"/>
    </row>
    <row r="45" spans="1:33" ht="13.5" customHeight="1">
      <c r="A45" s="2"/>
      <c r="B45" s="215"/>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035"/>
      <c r="AG45" s="4"/>
    </row>
    <row r="46" spans="1:33" ht="3.75" customHeight="1">
      <c r="A46" s="2"/>
      <c r="B46" s="215"/>
      <c r="C46" s="1039"/>
      <c r="D46" s="1039"/>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035"/>
      <c r="AG46" s="4"/>
    </row>
    <row r="47" spans="1:33" ht="11.25" customHeight="1">
      <c r="A47" s="2"/>
      <c r="B47" s="215"/>
      <c r="C47" s="1039"/>
      <c r="D47" s="1039"/>
      <c r="E47" s="10"/>
      <c r="F47" s="1784"/>
      <c r="G47" s="1784"/>
      <c r="H47" s="1784"/>
      <c r="I47" s="1784"/>
      <c r="J47" s="1784"/>
      <c r="K47" s="1784"/>
      <c r="L47" s="1784"/>
      <c r="M47" s="1784"/>
      <c r="N47" s="1784"/>
      <c r="O47" s="1784"/>
      <c r="P47" s="1784"/>
      <c r="Q47" s="1784"/>
      <c r="R47" s="1784"/>
      <c r="S47" s="1784"/>
      <c r="T47" s="1784"/>
      <c r="U47" s="1784"/>
      <c r="V47" s="1784"/>
      <c r="W47" s="10"/>
      <c r="X47" s="1784"/>
      <c r="Y47" s="1784"/>
      <c r="Z47" s="1784"/>
      <c r="AA47" s="1784"/>
      <c r="AB47" s="1784"/>
      <c r="AC47" s="1784"/>
      <c r="AD47" s="1784"/>
      <c r="AE47" s="10"/>
      <c r="AF47" s="4"/>
      <c r="AG47" s="4"/>
    </row>
    <row r="48" spans="1:33" ht="12.75" customHeight="1">
      <c r="A48" s="2"/>
      <c r="B48" s="215"/>
      <c r="C48" s="1039"/>
      <c r="D48" s="1039"/>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35"/>
      <c r="AG48" s="4"/>
    </row>
    <row r="49" spans="1:33" ht="6" customHeight="1">
      <c r="A49" s="2"/>
      <c r="B49" s="215"/>
      <c r="C49" s="1039"/>
      <c r="D49" s="1039"/>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35"/>
      <c r="AG49" s="4"/>
    </row>
    <row r="50" spans="1:33" s="50" customFormat="1" ht="12" customHeight="1">
      <c r="A50" s="47"/>
      <c r="B50" s="318"/>
      <c r="C50" s="1040"/>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c r="A51" s="2"/>
      <c r="B51" s="215"/>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035"/>
      <c r="AG51" s="4"/>
    </row>
    <row r="52" spans="1:33" ht="12" customHeight="1">
      <c r="A52" s="2"/>
      <c r="B52" s="215"/>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035"/>
      <c r="AG52" s="4"/>
    </row>
    <row r="53" spans="1:33" ht="12" customHeight="1">
      <c r="A53" s="2"/>
      <c r="B53" s="215"/>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035"/>
      <c r="AG53" s="4"/>
    </row>
    <row r="54" spans="1:33" ht="12" customHeight="1">
      <c r="A54" s="2"/>
      <c r="B54" s="215"/>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035"/>
      <c r="AG54" s="4"/>
    </row>
    <row r="55" spans="1:33" ht="12" customHeight="1">
      <c r="A55" s="2"/>
      <c r="B55" s="215"/>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035"/>
      <c r="AG55" s="4"/>
    </row>
    <row r="56" spans="1:33" ht="12" customHeight="1">
      <c r="A56" s="2"/>
      <c r="B56" s="215"/>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035"/>
      <c r="AG56" s="4"/>
    </row>
    <row r="57" spans="1:33" ht="12" customHeight="1">
      <c r="A57" s="2"/>
      <c r="B57" s="215"/>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035"/>
      <c r="AG57" s="4"/>
    </row>
    <row r="58" spans="1:33" ht="12" customHeight="1">
      <c r="A58" s="2"/>
      <c r="B58" s="215"/>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035"/>
      <c r="AG58" s="4"/>
    </row>
    <row r="59" spans="1:33" ht="12" customHeight="1">
      <c r="A59" s="2"/>
      <c r="B59" s="215"/>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035"/>
      <c r="AG59" s="4"/>
    </row>
    <row r="60" spans="1:33" ht="12" customHeight="1">
      <c r="A60" s="2"/>
      <c r="B60" s="215"/>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035"/>
      <c r="AG60" s="4"/>
    </row>
    <row r="61" spans="1:33" ht="12" customHeight="1">
      <c r="A61" s="2"/>
      <c r="B61" s="215"/>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035"/>
      <c r="AG61" s="4"/>
    </row>
    <row r="62" spans="1:33" ht="12" customHeight="1">
      <c r="A62" s="2"/>
      <c r="B62" s="215"/>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035"/>
      <c r="AG62" s="4"/>
    </row>
    <row r="63" spans="1:33" ht="12" customHeight="1">
      <c r="A63" s="2"/>
      <c r="B63" s="215"/>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035"/>
      <c r="AG63" s="4"/>
    </row>
    <row r="64" spans="1:33" ht="12" customHeight="1">
      <c r="A64" s="2"/>
      <c r="B64" s="215"/>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035"/>
      <c r="AG64" s="4"/>
    </row>
    <row r="65" spans="1:33" ht="12" customHeight="1">
      <c r="A65" s="2"/>
      <c r="B65" s="215"/>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035"/>
      <c r="AG65" s="4"/>
    </row>
    <row r="66" spans="1:33" ht="12" customHeight="1">
      <c r="A66" s="2"/>
      <c r="B66" s="215"/>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035"/>
      <c r="AG66" s="4"/>
    </row>
    <row r="67" spans="1:33" ht="12" customHeight="1">
      <c r="A67" s="2"/>
      <c r="B67" s="215"/>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035"/>
      <c r="AG67" s="4"/>
    </row>
    <row r="68" spans="1:33" ht="12" customHeight="1">
      <c r="A68" s="2"/>
      <c r="B68" s="215"/>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035"/>
      <c r="AG68" s="4"/>
    </row>
    <row r="69" spans="1:33" ht="12" customHeight="1">
      <c r="A69" s="2"/>
      <c r="B69" s="215"/>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035"/>
      <c r="AG69" s="4"/>
    </row>
    <row r="70" spans="1:33" ht="12" customHeight="1">
      <c r="A70" s="2"/>
      <c r="B70" s="215"/>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035"/>
      <c r="AG70" s="4"/>
    </row>
    <row r="71" spans="1:33" s="67" customFormat="1" ht="9.75" customHeight="1">
      <c r="A71" s="65"/>
      <c r="B71" s="327"/>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row>
    <row r="72" spans="1:33" ht="13.5" customHeight="1">
      <c r="A72" s="2"/>
      <c r="B72" s="329">
        <v>24</v>
      </c>
      <c r="C72" s="1500">
        <v>43525</v>
      </c>
      <c r="D72" s="1500"/>
      <c r="E72" s="1500"/>
      <c r="F72" s="1500"/>
      <c r="G72" s="1500"/>
      <c r="H72" s="1500"/>
      <c r="I72" s="1500"/>
      <c r="J72" s="76"/>
      <c r="K72" s="76"/>
      <c r="L72" s="76"/>
      <c r="M72" s="76"/>
      <c r="N72" s="76"/>
      <c r="O72" s="76"/>
      <c r="P72" s="76"/>
      <c r="Q72" s="76"/>
      <c r="R72" s="76"/>
      <c r="S72" s="76"/>
      <c r="T72" s="76"/>
      <c r="U72" s="76"/>
      <c r="V72" s="75"/>
      <c r="W72" s="76"/>
      <c r="X72" s="76"/>
      <c r="Y72" s="76"/>
      <c r="Z72" s="76"/>
      <c r="AA72" s="76"/>
      <c r="AB72" s="76"/>
      <c r="AC72" s="76"/>
      <c r="AD72" s="76"/>
      <c r="AE72" s="76"/>
      <c r="AF72" s="1035"/>
      <c r="AG72" s="4"/>
    </row>
    <row r="73" spans="1:33" ht="13.5" customHeight="1">
      <c r="A73" s="2"/>
      <c r="B73" s="1"/>
      <c r="C73" s="1"/>
      <c r="D73" s="1"/>
      <c r="I73" s="4"/>
      <c r="J73" s="4"/>
      <c r="K73" s="4"/>
      <c r="L73" s="4"/>
      <c r="M73" s="4"/>
      <c r="N73" s="4"/>
      <c r="O73" s="4"/>
      <c r="P73" s="4"/>
      <c r="Q73" s="4"/>
      <c r="R73" s="4"/>
      <c r="S73" s="4"/>
      <c r="T73" s="4"/>
      <c r="U73" s="4"/>
      <c r="V73" s="68"/>
      <c r="W73" s="4"/>
      <c r="X73" s="4"/>
      <c r="Y73" s="4"/>
      <c r="AG73" s="4"/>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9" type="noConversion"/>
  <printOptions horizontalCentered="1"/>
  <pageMargins left="0.15748031496062992" right="0.15748031496062992" top="0.19685039370078741" bottom="0.19685039370078741" header="0" footer="0"/>
  <pageSetup paperSize="9" scale="98"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pageSetUpPr fitToPage="1"/>
  </sheetPr>
  <dimension ref="A1:E54"/>
  <sheetViews>
    <sheetView showRuler="0" topLeftCell="A19" workbookViewId="0"/>
  </sheetViews>
  <sheetFormatPr defaultRowHeight="12.75"/>
  <cols>
    <col min="1" max="1" width="3.28515625" customWidth="1"/>
    <col min="2" max="3" width="2.5703125" customWidth="1"/>
    <col min="4" max="4" width="90.5703125" customWidth="1"/>
    <col min="5" max="5" width="3.28515625" customWidth="1"/>
  </cols>
  <sheetData>
    <row r="1" spans="1:5" ht="13.5" customHeight="1">
      <c r="A1" s="312"/>
      <c r="B1" s="312"/>
      <c r="C1" s="312"/>
      <c r="D1" s="312"/>
      <c r="E1" s="312"/>
    </row>
    <row r="2" spans="1:5" ht="13.5" customHeight="1">
      <c r="A2" s="312"/>
      <c r="B2" s="312"/>
      <c r="C2" s="312"/>
      <c r="D2" s="312"/>
      <c r="E2" s="312"/>
    </row>
    <row r="3" spans="1:5" ht="13.5" customHeight="1">
      <c r="A3" s="312"/>
      <c r="B3" s="312"/>
      <c r="C3" s="312"/>
      <c r="D3" s="312"/>
      <c r="E3" s="312"/>
    </row>
    <row r="4" spans="1:5" s="7" customFormat="1" ht="13.5" customHeight="1">
      <c r="A4" s="312"/>
      <c r="B4" s="312"/>
      <c r="C4" s="312"/>
      <c r="D4" s="312"/>
      <c r="E4" s="312"/>
    </row>
    <row r="5" spans="1:5" ht="13.5" customHeight="1">
      <c r="A5" s="312"/>
      <c r="B5" s="312"/>
      <c r="C5" s="312"/>
      <c r="D5" s="312"/>
      <c r="E5" s="312"/>
    </row>
    <row r="6" spans="1:5" ht="13.5" customHeight="1">
      <c r="A6" s="312"/>
      <c r="B6" s="312"/>
      <c r="C6" s="312"/>
      <c r="D6" s="312"/>
      <c r="E6" s="312"/>
    </row>
    <row r="7" spans="1:5" ht="13.5" customHeight="1">
      <c r="A7" s="312"/>
      <c r="B7" s="312"/>
      <c r="C7" s="312"/>
      <c r="D7" s="312"/>
      <c r="E7" s="312"/>
    </row>
    <row r="8" spans="1:5" ht="13.5" customHeight="1">
      <c r="A8" s="312"/>
      <c r="B8" s="312"/>
      <c r="C8" s="312"/>
      <c r="D8" s="312"/>
      <c r="E8" s="312"/>
    </row>
    <row r="9" spans="1:5" ht="13.5" customHeight="1">
      <c r="A9" s="312"/>
      <c r="B9" s="312"/>
      <c r="C9" s="312"/>
      <c r="D9" s="312"/>
      <c r="E9" s="312"/>
    </row>
    <row r="10" spans="1:5" ht="13.5" customHeight="1">
      <c r="A10" s="312"/>
      <c r="B10" s="312"/>
      <c r="C10" s="312"/>
      <c r="D10" s="312"/>
      <c r="E10" s="312"/>
    </row>
    <row r="11" spans="1:5" ht="13.5" customHeight="1">
      <c r="A11" s="312"/>
      <c r="B11" s="312"/>
      <c r="C11" s="312"/>
      <c r="D11" s="312"/>
      <c r="E11" s="312"/>
    </row>
    <row r="12" spans="1:5" ht="13.5" customHeight="1">
      <c r="A12" s="312"/>
      <c r="B12" s="312"/>
      <c r="C12" s="312"/>
      <c r="D12" s="312"/>
      <c r="E12" s="312"/>
    </row>
    <row r="13" spans="1:5" ht="13.5" customHeight="1">
      <c r="A13" s="312"/>
      <c r="B13" s="312"/>
      <c r="C13" s="312"/>
      <c r="D13" s="312"/>
      <c r="E13" s="312"/>
    </row>
    <row r="14" spans="1:5" ht="13.5" customHeight="1">
      <c r="A14" s="312"/>
      <c r="B14" s="312"/>
      <c r="C14" s="312"/>
      <c r="D14" s="312"/>
      <c r="E14" s="312"/>
    </row>
    <row r="15" spans="1:5" ht="13.5" customHeight="1">
      <c r="A15" s="312"/>
      <c r="B15" s="312"/>
      <c r="C15" s="312"/>
      <c r="D15" s="312"/>
      <c r="E15" s="312"/>
    </row>
    <row r="16" spans="1:5" ht="13.5" customHeight="1">
      <c r="A16" s="312"/>
      <c r="B16" s="312"/>
      <c r="C16" s="312"/>
      <c r="D16" s="312"/>
      <c r="E16" s="312"/>
    </row>
    <row r="17" spans="1:5" ht="13.5" customHeight="1">
      <c r="A17" s="312"/>
      <c r="B17" s="312"/>
      <c r="C17" s="312"/>
      <c r="D17" s="312"/>
      <c r="E17" s="312"/>
    </row>
    <row r="18" spans="1:5" ht="13.5" customHeight="1">
      <c r="A18" s="312"/>
      <c r="B18" s="312"/>
      <c r="C18" s="312"/>
      <c r="D18" s="312"/>
      <c r="E18" s="312"/>
    </row>
    <row r="19" spans="1:5" ht="13.5" customHeight="1">
      <c r="A19" s="312"/>
      <c r="B19" s="312"/>
      <c r="C19" s="312"/>
      <c r="D19" s="312"/>
      <c r="E19" s="312"/>
    </row>
    <row r="20" spans="1:5" ht="13.5" customHeight="1">
      <c r="A20" s="312"/>
      <c r="B20" s="312"/>
      <c r="C20" s="312"/>
      <c r="D20" s="312"/>
      <c r="E20" s="312"/>
    </row>
    <row r="21" spans="1:5" ht="13.5" customHeight="1">
      <c r="A21" s="312"/>
      <c r="B21" s="312"/>
      <c r="C21" s="312"/>
      <c r="D21" s="312"/>
      <c r="E21" s="312"/>
    </row>
    <row r="22" spans="1:5" ht="13.5" customHeight="1">
      <c r="A22" s="312"/>
      <c r="B22" s="312"/>
      <c r="C22" s="312"/>
      <c r="D22" s="312"/>
      <c r="E22" s="312"/>
    </row>
    <row r="23" spans="1:5" ht="13.5" customHeight="1">
      <c r="A23" s="312"/>
      <c r="B23" s="312"/>
      <c r="C23" s="312"/>
      <c r="D23" s="312"/>
      <c r="E23" s="312"/>
    </row>
    <row r="24" spans="1:5" ht="13.5" customHeight="1">
      <c r="A24" s="312"/>
      <c r="B24" s="312"/>
      <c r="C24" s="312"/>
      <c r="D24" s="312"/>
      <c r="E24" s="312"/>
    </row>
    <row r="25" spans="1:5" ht="13.5" customHeight="1">
      <c r="A25" s="312"/>
      <c r="B25" s="312"/>
      <c r="C25" s="312"/>
      <c r="D25" s="312"/>
      <c r="E25" s="312"/>
    </row>
    <row r="26" spans="1:5" ht="13.5" customHeight="1">
      <c r="A26" s="312"/>
      <c r="B26" s="312"/>
      <c r="C26" s="312"/>
      <c r="D26" s="312"/>
      <c r="E26" s="312"/>
    </row>
    <row r="27" spans="1:5" ht="13.5" customHeight="1">
      <c r="A27" s="312"/>
      <c r="B27" s="312"/>
      <c r="C27" s="312"/>
      <c r="D27" s="312"/>
      <c r="E27" s="312"/>
    </row>
    <row r="28" spans="1:5" ht="13.5" customHeight="1">
      <c r="A28" s="312"/>
      <c r="B28" s="312"/>
      <c r="C28" s="312"/>
      <c r="D28" s="312"/>
      <c r="E28" s="312"/>
    </row>
    <row r="29" spans="1:5" ht="13.5" customHeight="1">
      <c r="A29" s="312"/>
      <c r="B29" s="312"/>
      <c r="C29" s="312"/>
      <c r="D29" s="312"/>
      <c r="E29" s="312"/>
    </row>
    <row r="30" spans="1:5" ht="13.5" customHeight="1">
      <c r="A30" s="312"/>
      <c r="B30" s="312"/>
      <c r="C30" s="312"/>
      <c r="D30" s="312"/>
      <c r="E30" s="312"/>
    </row>
    <row r="31" spans="1:5" ht="13.5" customHeight="1">
      <c r="A31" s="312"/>
      <c r="B31" s="312"/>
      <c r="C31" s="312"/>
      <c r="D31" s="312"/>
      <c r="E31" s="312"/>
    </row>
    <row r="32" spans="1:5" ht="13.5" customHeight="1">
      <c r="A32" s="312"/>
      <c r="B32" s="312"/>
      <c r="C32" s="312"/>
      <c r="D32" s="312"/>
      <c r="E32" s="312"/>
    </row>
    <row r="33" spans="1:5" ht="13.5" customHeight="1">
      <c r="A33" s="312"/>
      <c r="B33" s="312"/>
      <c r="C33" s="312"/>
      <c r="D33" s="312"/>
      <c r="E33" s="312"/>
    </row>
    <row r="34" spans="1:5" ht="13.5" customHeight="1">
      <c r="A34" s="312"/>
      <c r="B34" s="312"/>
      <c r="C34" s="312"/>
      <c r="D34" s="312"/>
      <c r="E34" s="312"/>
    </row>
    <row r="35" spans="1:5" ht="13.5" customHeight="1">
      <c r="A35" s="312"/>
      <c r="B35" s="312"/>
      <c r="C35" s="312"/>
      <c r="D35" s="312"/>
      <c r="E35" s="312"/>
    </row>
    <row r="36" spans="1:5" ht="13.5" customHeight="1">
      <c r="A36" s="312"/>
      <c r="B36" s="312"/>
      <c r="C36" s="312"/>
      <c r="D36" s="312"/>
      <c r="E36" s="312"/>
    </row>
    <row r="37" spans="1:5" ht="13.5" customHeight="1">
      <c r="A37" s="312"/>
      <c r="B37" s="312"/>
      <c r="C37" s="312"/>
      <c r="D37" s="312"/>
      <c r="E37" s="312"/>
    </row>
    <row r="38" spans="1:5" ht="13.5" customHeight="1">
      <c r="A38" s="312"/>
      <c r="B38" s="312"/>
      <c r="C38" s="312"/>
      <c r="D38" s="312"/>
      <c r="E38" s="312"/>
    </row>
    <row r="39" spans="1:5" ht="13.5" customHeight="1">
      <c r="A39" s="312"/>
      <c r="B39" s="312"/>
      <c r="C39" s="312"/>
      <c r="D39" s="312"/>
      <c r="E39" s="312"/>
    </row>
    <row r="40" spans="1:5" ht="13.5" customHeight="1">
      <c r="A40" s="312"/>
      <c r="B40" s="312"/>
      <c r="C40" s="312"/>
      <c r="D40" s="312"/>
      <c r="E40" s="312"/>
    </row>
    <row r="41" spans="1:5" ht="18.75" customHeight="1">
      <c r="A41" s="312"/>
      <c r="B41" s="312" t="s">
        <v>302</v>
      </c>
      <c r="C41" s="312"/>
      <c r="D41" s="312"/>
      <c r="E41" s="312"/>
    </row>
    <row r="42" spans="1:5" ht="9" customHeight="1">
      <c r="A42" s="311"/>
      <c r="B42" s="339"/>
      <c r="C42" s="340"/>
      <c r="D42" s="341"/>
      <c r="E42" s="311"/>
    </row>
    <row r="43" spans="1:5" ht="13.5" customHeight="1">
      <c r="A43" s="311"/>
      <c r="B43" s="339"/>
      <c r="C43" s="336"/>
      <c r="D43" s="342" t="s">
        <v>299</v>
      </c>
      <c r="E43" s="311"/>
    </row>
    <row r="44" spans="1:5" ht="13.5" customHeight="1">
      <c r="A44" s="311"/>
      <c r="B44" s="339"/>
      <c r="C44" s="347"/>
      <c r="D44" s="549" t="s">
        <v>475</v>
      </c>
      <c r="E44" s="311"/>
    </row>
    <row r="45" spans="1:5" ht="13.5" customHeight="1">
      <c r="A45" s="311"/>
      <c r="B45" s="339"/>
      <c r="C45" s="343"/>
      <c r="D45" s="341"/>
      <c r="E45" s="311"/>
    </row>
    <row r="46" spans="1:5" ht="13.5" customHeight="1">
      <c r="A46" s="311"/>
      <c r="B46" s="339"/>
      <c r="C46" s="337"/>
      <c r="D46" s="342" t="s">
        <v>300</v>
      </c>
      <c r="E46" s="311"/>
    </row>
    <row r="47" spans="1:5" ht="13.5" customHeight="1">
      <c r="A47" s="311"/>
      <c r="B47" s="339"/>
      <c r="C47" s="340"/>
      <c r="D47" s="880" t="s">
        <v>475</v>
      </c>
      <c r="E47" s="311"/>
    </row>
    <row r="48" spans="1:5" ht="13.5" customHeight="1">
      <c r="A48" s="311"/>
      <c r="B48" s="339"/>
      <c r="C48" s="340"/>
      <c r="D48" s="341"/>
      <c r="E48" s="311"/>
    </row>
    <row r="49" spans="1:5" ht="13.5" customHeight="1">
      <c r="A49" s="311"/>
      <c r="B49" s="339"/>
      <c r="C49" s="338"/>
      <c r="D49" s="342" t="s">
        <v>301</v>
      </c>
      <c r="E49" s="311"/>
    </row>
    <row r="50" spans="1:5" ht="13.5" customHeight="1">
      <c r="A50" s="311"/>
      <c r="B50" s="339"/>
      <c r="C50" s="340"/>
      <c r="D50" s="549" t="s">
        <v>453</v>
      </c>
      <c r="E50" s="311"/>
    </row>
    <row r="51" spans="1:5" ht="25.5" customHeight="1">
      <c r="A51" s="311"/>
      <c r="B51" s="344"/>
      <c r="C51" s="345"/>
      <c r="D51" s="346"/>
      <c r="E51" s="311"/>
    </row>
    <row r="52" spans="1:5">
      <c r="A52" s="311"/>
      <c r="B52" s="312"/>
      <c r="C52" s="314"/>
      <c r="D52" s="313"/>
      <c r="E52" s="311"/>
    </row>
    <row r="53" spans="1:5" s="91" customFormat="1">
      <c r="A53" s="311"/>
      <c r="B53" s="312"/>
      <c r="C53" s="314"/>
      <c r="D53" s="313"/>
      <c r="E53" s="311"/>
    </row>
    <row r="54" spans="1:5" ht="94.5" customHeight="1">
      <c r="A54" s="311"/>
      <c r="B54" s="312"/>
      <c r="C54" s="314"/>
      <c r="D54" s="313"/>
      <c r="E54" s="311"/>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9"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scale="98"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RowHeight="12.75"/>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7.28515625" style="27" customWidth="1"/>
    <col min="13" max="13" width="2.7109375" style="27" customWidth="1"/>
    <col min="14" max="14" width="2.42578125" style="27" customWidth="1"/>
    <col min="15" max="15" width="1" style="27" customWidth="1"/>
    <col min="16" max="16384" width="9.140625" style="27"/>
  </cols>
  <sheetData>
    <row r="1" spans="1:15" ht="13.5" customHeight="1">
      <c r="A1" s="24"/>
      <c r="B1" s="1525" t="s">
        <v>290</v>
      </c>
      <c r="C1" s="1526"/>
      <c r="D1" s="1526"/>
      <c r="E1" s="1526"/>
      <c r="F1" s="25"/>
      <c r="G1" s="25"/>
      <c r="H1" s="25"/>
      <c r="I1" s="25"/>
      <c r="J1" s="25"/>
      <c r="K1" s="25"/>
      <c r="L1" s="25"/>
      <c r="M1" s="305"/>
      <c r="N1" s="305"/>
      <c r="O1" s="26"/>
    </row>
    <row r="2" spans="1:15" ht="8.25" customHeight="1">
      <c r="A2" s="24"/>
      <c r="B2" s="310"/>
      <c r="C2" s="306"/>
      <c r="D2" s="306"/>
      <c r="E2" s="306"/>
      <c r="F2" s="306"/>
      <c r="G2" s="306"/>
      <c r="H2" s="307"/>
      <c r="I2" s="307"/>
      <c r="J2" s="307"/>
      <c r="K2" s="307"/>
      <c r="L2" s="307"/>
      <c r="M2" s="307"/>
      <c r="N2" s="308"/>
      <c r="O2" s="28"/>
    </row>
    <row r="3" spans="1:15" s="32" customFormat="1" ht="11.25" customHeight="1">
      <c r="A3" s="29"/>
      <c r="B3" s="30"/>
      <c r="C3" s="1527" t="s">
        <v>53</v>
      </c>
      <c r="D3" s="1527"/>
      <c r="E3" s="1527"/>
      <c r="F3" s="1527"/>
      <c r="G3" s="1527"/>
      <c r="H3" s="1527"/>
      <c r="I3" s="1527"/>
      <c r="J3" s="1527"/>
      <c r="K3" s="1527"/>
      <c r="L3" s="1527"/>
      <c r="M3" s="1527"/>
      <c r="N3" s="309"/>
      <c r="O3" s="31"/>
    </row>
    <row r="4" spans="1:15" s="32" customFormat="1" ht="11.25">
      <c r="A4" s="29"/>
      <c r="B4" s="30"/>
      <c r="C4" s="1527"/>
      <c r="D4" s="1527"/>
      <c r="E4" s="1527"/>
      <c r="F4" s="1527"/>
      <c r="G4" s="1527"/>
      <c r="H4" s="1527"/>
      <c r="I4" s="1527"/>
      <c r="J4" s="1527"/>
      <c r="K4" s="1527"/>
      <c r="L4" s="1527"/>
      <c r="M4" s="1527"/>
      <c r="N4" s="309"/>
      <c r="O4" s="31"/>
    </row>
    <row r="5" spans="1:15" s="32" customFormat="1" ht="3" customHeight="1">
      <c r="A5" s="29"/>
      <c r="B5" s="30"/>
      <c r="C5" s="33"/>
      <c r="D5" s="33"/>
      <c r="E5" s="33"/>
      <c r="F5" s="33"/>
      <c r="G5" s="33"/>
      <c r="H5" s="33"/>
      <c r="I5" s="33"/>
      <c r="J5" s="30"/>
      <c r="K5" s="30"/>
      <c r="L5" s="30"/>
      <c r="M5" s="34"/>
      <c r="N5" s="309"/>
      <c r="O5" s="31"/>
    </row>
    <row r="6" spans="1:15" s="32" customFormat="1" ht="18" customHeight="1">
      <c r="A6" s="29"/>
      <c r="B6" s="30"/>
      <c r="C6" s="35"/>
      <c r="D6" s="1520" t="s">
        <v>402</v>
      </c>
      <c r="E6" s="1520"/>
      <c r="F6" s="1520"/>
      <c r="G6" s="1520"/>
      <c r="H6" s="1520"/>
      <c r="I6" s="1520"/>
      <c r="J6" s="1520"/>
      <c r="K6" s="1520"/>
      <c r="L6" s="1520"/>
      <c r="M6" s="1520"/>
      <c r="N6" s="309"/>
      <c r="O6" s="31"/>
    </row>
    <row r="7" spans="1:15" s="32" customFormat="1" ht="3" customHeight="1">
      <c r="A7" s="29"/>
      <c r="B7" s="30"/>
      <c r="C7" s="33"/>
      <c r="D7" s="33"/>
      <c r="E7" s="33"/>
      <c r="F7" s="33"/>
      <c r="G7" s="33"/>
      <c r="H7" s="33"/>
      <c r="I7" s="33"/>
      <c r="J7" s="30"/>
      <c r="K7" s="30"/>
      <c r="L7" s="30"/>
      <c r="M7" s="34"/>
      <c r="N7" s="309"/>
      <c r="O7" s="31"/>
    </row>
    <row r="8" spans="1:15" s="32" customFormat="1" ht="92.25" customHeight="1">
      <c r="A8" s="29"/>
      <c r="B8" s="30"/>
      <c r="C8" s="33"/>
      <c r="D8" s="1521" t="s">
        <v>403</v>
      </c>
      <c r="E8" s="1520"/>
      <c r="F8" s="1520"/>
      <c r="G8" s="1520"/>
      <c r="H8" s="1520"/>
      <c r="I8" s="1520"/>
      <c r="J8" s="1520"/>
      <c r="K8" s="1520"/>
      <c r="L8" s="1520"/>
      <c r="M8" s="1520"/>
      <c r="N8" s="309"/>
      <c r="O8" s="31"/>
    </row>
    <row r="9" spans="1:15" s="32" customFormat="1" ht="3" customHeight="1">
      <c r="A9" s="29"/>
      <c r="B9" s="30"/>
      <c r="C9" s="33"/>
      <c r="D9" s="33"/>
      <c r="E9" s="33"/>
      <c r="F9" s="33"/>
      <c r="G9" s="33"/>
      <c r="H9" s="33"/>
      <c r="I9" s="33"/>
      <c r="J9" s="30"/>
      <c r="K9" s="30"/>
      <c r="L9" s="30"/>
      <c r="M9" s="34"/>
      <c r="N9" s="309"/>
      <c r="O9" s="31"/>
    </row>
    <row r="10" spans="1:15" s="32" customFormat="1" ht="67.5" customHeight="1">
      <c r="A10" s="29"/>
      <c r="B10" s="30"/>
      <c r="C10" s="33"/>
      <c r="D10" s="1528" t="s">
        <v>404</v>
      </c>
      <c r="E10" s="1528"/>
      <c r="F10" s="1528"/>
      <c r="G10" s="1528"/>
      <c r="H10" s="1528"/>
      <c r="I10" s="1528"/>
      <c r="J10" s="1528"/>
      <c r="K10" s="1528"/>
      <c r="L10" s="1528"/>
      <c r="M10" s="1528"/>
      <c r="N10" s="309"/>
      <c r="O10" s="31"/>
    </row>
    <row r="11" spans="1:15" s="32" customFormat="1" ht="3" customHeight="1">
      <c r="A11" s="29"/>
      <c r="B11" s="30"/>
      <c r="C11" s="33"/>
      <c r="D11" s="203"/>
      <c r="E11" s="203"/>
      <c r="F11" s="203"/>
      <c r="G11" s="203"/>
      <c r="H11" s="203"/>
      <c r="I11" s="203"/>
      <c r="J11" s="203"/>
      <c r="K11" s="203"/>
      <c r="L11" s="203"/>
      <c r="M11" s="203"/>
      <c r="N11" s="309"/>
      <c r="O11" s="31"/>
    </row>
    <row r="12" spans="1:15" s="32" customFormat="1" ht="53.25" customHeight="1">
      <c r="A12" s="29"/>
      <c r="B12" s="30"/>
      <c r="C12" s="33"/>
      <c r="D12" s="1520" t="s">
        <v>405</v>
      </c>
      <c r="E12" s="1520"/>
      <c r="F12" s="1520"/>
      <c r="G12" s="1520"/>
      <c r="H12" s="1520"/>
      <c r="I12" s="1520"/>
      <c r="J12" s="1520"/>
      <c r="K12" s="1520"/>
      <c r="L12" s="1520"/>
      <c r="M12" s="1520"/>
      <c r="N12" s="309"/>
      <c r="O12" s="31"/>
    </row>
    <row r="13" spans="1:15" s="32" customFormat="1" ht="3" customHeight="1">
      <c r="A13" s="29"/>
      <c r="B13" s="30"/>
      <c r="C13" s="33"/>
      <c r="D13" s="203"/>
      <c r="E13" s="203"/>
      <c r="F13" s="203"/>
      <c r="G13" s="203"/>
      <c r="H13" s="203"/>
      <c r="I13" s="203"/>
      <c r="J13" s="203"/>
      <c r="K13" s="203"/>
      <c r="L13" s="203"/>
      <c r="M13" s="203"/>
      <c r="N13" s="309"/>
      <c r="O13" s="31"/>
    </row>
    <row r="14" spans="1:15" s="32" customFormat="1" ht="23.25" customHeight="1">
      <c r="A14" s="29"/>
      <c r="B14" s="30"/>
      <c r="C14" s="33"/>
      <c r="D14" s="1520" t="s">
        <v>406</v>
      </c>
      <c r="E14" s="1520"/>
      <c r="F14" s="1520"/>
      <c r="G14" s="1520"/>
      <c r="H14" s="1520"/>
      <c r="I14" s="1520"/>
      <c r="J14" s="1520"/>
      <c r="K14" s="1520"/>
      <c r="L14" s="1520"/>
      <c r="M14" s="1520"/>
      <c r="N14" s="309"/>
      <c r="O14" s="31"/>
    </row>
    <row r="15" spans="1:15" s="32" customFormat="1" ht="3" customHeight="1">
      <c r="A15" s="29"/>
      <c r="B15" s="30"/>
      <c r="C15" s="33"/>
      <c r="D15" s="203"/>
      <c r="E15" s="203"/>
      <c r="F15" s="203"/>
      <c r="G15" s="203"/>
      <c r="H15" s="203"/>
      <c r="I15" s="203"/>
      <c r="J15" s="203"/>
      <c r="K15" s="203"/>
      <c r="L15" s="203"/>
      <c r="M15" s="203"/>
      <c r="N15" s="309"/>
      <c r="O15" s="31"/>
    </row>
    <row r="16" spans="1:15" s="32" customFormat="1" ht="23.25" customHeight="1">
      <c r="A16" s="29"/>
      <c r="B16" s="30"/>
      <c r="C16" s="33"/>
      <c r="D16" s="1520" t="s">
        <v>407</v>
      </c>
      <c r="E16" s="1520"/>
      <c r="F16" s="1520"/>
      <c r="G16" s="1520"/>
      <c r="H16" s="1520"/>
      <c r="I16" s="1520"/>
      <c r="J16" s="1520"/>
      <c r="K16" s="1520"/>
      <c r="L16" s="1520"/>
      <c r="M16" s="1520"/>
      <c r="N16" s="309"/>
      <c r="O16" s="31"/>
    </row>
    <row r="17" spans="1:19" s="32" customFormat="1" ht="3" customHeight="1">
      <c r="A17" s="29"/>
      <c r="B17" s="30"/>
      <c r="C17" s="33"/>
      <c r="D17" s="203"/>
      <c r="E17" s="203"/>
      <c r="F17" s="203"/>
      <c r="G17" s="203"/>
      <c r="H17" s="203"/>
      <c r="I17" s="203"/>
      <c r="J17" s="203"/>
      <c r="K17" s="203"/>
      <c r="L17" s="203"/>
      <c r="M17" s="203"/>
      <c r="N17" s="309"/>
      <c r="O17" s="31"/>
    </row>
    <row r="18" spans="1:19" s="32" customFormat="1" ht="23.25" customHeight="1">
      <c r="A18" s="29"/>
      <c r="B18" s="30"/>
      <c r="C18" s="33"/>
      <c r="D18" s="1521" t="s">
        <v>408</v>
      </c>
      <c r="E18" s="1520"/>
      <c r="F18" s="1520"/>
      <c r="G18" s="1520"/>
      <c r="H18" s="1520"/>
      <c r="I18" s="1520"/>
      <c r="J18" s="1520"/>
      <c r="K18" s="1520"/>
      <c r="L18" s="1520"/>
      <c r="M18" s="1520"/>
      <c r="N18" s="309"/>
      <c r="O18" s="31"/>
    </row>
    <row r="19" spans="1:19" s="32" customFormat="1" ht="3" customHeight="1">
      <c r="A19" s="29"/>
      <c r="B19" s="30"/>
      <c r="C19" s="33"/>
      <c r="D19" s="203"/>
      <c r="E19" s="203"/>
      <c r="F19" s="203"/>
      <c r="G19" s="203"/>
      <c r="H19" s="203"/>
      <c r="I19" s="203"/>
      <c r="J19" s="203"/>
      <c r="K19" s="203"/>
      <c r="L19" s="203"/>
      <c r="M19" s="203"/>
      <c r="N19" s="309"/>
      <c r="O19" s="31"/>
    </row>
    <row r="20" spans="1:19" s="32" customFormat="1" ht="14.25" customHeight="1">
      <c r="A20" s="29"/>
      <c r="B20" s="30"/>
      <c r="C20" s="33"/>
      <c r="D20" s="1520" t="s">
        <v>409</v>
      </c>
      <c r="E20" s="1520"/>
      <c r="F20" s="1520"/>
      <c r="G20" s="1520"/>
      <c r="H20" s="1520"/>
      <c r="I20" s="1520"/>
      <c r="J20" s="1520"/>
      <c r="K20" s="1520"/>
      <c r="L20" s="1520"/>
      <c r="M20" s="1520"/>
      <c r="N20" s="309"/>
      <c r="O20" s="31"/>
    </row>
    <row r="21" spans="1:19" s="32" customFormat="1" ht="3" customHeight="1">
      <c r="A21" s="29"/>
      <c r="B21" s="30"/>
      <c r="C21" s="33"/>
      <c r="D21" s="203"/>
      <c r="E21" s="203"/>
      <c r="F21" s="203"/>
      <c r="G21" s="203"/>
      <c r="H21" s="203"/>
      <c r="I21" s="203"/>
      <c r="J21" s="203"/>
      <c r="K21" s="203"/>
      <c r="L21" s="203"/>
      <c r="M21" s="203"/>
      <c r="N21" s="309"/>
      <c r="O21" s="31"/>
    </row>
    <row r="22" spans="1:19" s="32" customFormat="1" ht="32.25" customHeight="1">
      <c r="A22" s="29"/>
      <c r="B22" s="30"/>
      <c r="C22" s="33"/>
      <c r="D22" s="1520" t="s">
        <v>410</v>
      </c>
      <c r="E22" s="1520"/>
      <c r="F22" s="1520"/>
      <c r="G22" s="1520"/>
      <c r="H22" s="1520"/>
      <c r="I22" s="1520"/>
      <c r="J22" s="1520"/>
      <c r="K22" s="1520"/>
      <c r="L22" s="1520"/>
      <c r="M22" s="1520"/>
      <c r="N22" s="309"/>
      <c r="O22" s="31"/>
    </row>
    <row r="23" spans="1:19" s="32" customFormat="1" ht="3" customHeight="1">
      <c r="A23" s="29"/>
      <c r="B23" s="30"/>
      <c r="C23" s="33"/>
      <c r="D23" s="203"/>
      <c r="E23" s="203"/>
      <c r="F23" s="203"/>
      <c r="G23" s="203"/>
      <c r="H23" s="203"/>
      <c r="I23" s="203"/>
      <c r="J23" s="203"/>
      <c r="K23" s="203"/>
      <c r="L23" s="203"/>
      <c r="M23" s="203"/>
      <c r="N23" s="309"/>
      <c r="O23" s="31"/>
    </row>
    <row r="24" spans="1:19" s="32" customFormat="1" ht="81.75" customHeight="1">
      <c r="A24" s="29"/>
      <c r="B24" s="30"/>
      <c r="C24" s="33"/>
      <c r="D24" s="1520" t="s">
        <v>281</v>
      </c>
      <c r="E24" s="1520"/>
      <c r="F24" s="1520"/>
      <c r="G24" s="1520"/>
      <c r="H24" s="1520"/>
      <c r="I24" s="1520"/>
      <c r="J24" s="1520"/>
      <c r="K24" s="1520"/>
      <c r="L24" s="1520"/>
      <c r="M24" s="1520"/>
      <c r="N24" s="309"/>
      <c r="O24" s="31"/>
    </row>
    <row r="25" spans="1:19" s="32" customFormat="1" ht="3" customHeight="1">
      <c r="A25" s="29"/>
      <c r="B25" s="30"/>
      <c r="C25" s="33"/>
      <c r="D25" s="203"/>
      <c r="E25" s="203"/>
      <c r="F25" s="203"/>
      <c r="G25" s="203"/>
      <c r="H25" s="203"/>
      <c r="I25" s="203"/>
      <c r="J25" s="203"/>
      <c r="K25" s="203"/>
      <c r="L25" s="203"/>
      <c r="M25" s="203"/>
      <c r="N25" s="309"/>
      <c r="O25" s="31"/>
    </row>
    <row r="26" spans="1:19" s="32" customFormat="1" ht="105.75" customHeight="1">
      <c r="A26" s="29"/>
      <c r="B26" s="30"/>
      <c r="C26" s="33"/>
      <c r="D26" s="1517" t="s">
        <v>384</v>
      </c>
      <c r="E26" s="1517"/>
      <c r="F26" s="1517"/>
      <c r="G26" s="1517"/>
      <c r="H26" s="1517"/>
      <c r="I26" s="1517"/>
      <c r="J26" s="1517"/>
      <c r="K26" s="1517"/>
      <c r="L26" s="1517"/>
      <c r="M26" s="1517"/>
      <c r="N26" s="309"/>
      <c r="O26" s="31"/>
    </row>
    <row r="27" spans="1:19" s="32" customFormat="1" ht="3" customHeight="1">
      <c r="A27" s="29"/>
      <c r="B27" s="30"/>
      <c r="C27" s="33"/>
      <c r="D27" s="44"/>
      <c r="E27" s="44"/>
      <c r="F27" s="44"/>
      <c r="G27" s="44"/>
      <c r="H27" s="44"/>
      <c r="I27" s="44"/>
      <c r="J27" s="45"/>
      <c r="K27" s="45"/>
      <c r="L27" s="45"/>
      <c r="M27" s="46"/>
      <c r="N27" s="309"/>
      <c r="O27" s="31"/>
    </row>
    <row r="28" spans="1:19" s="32" customFormat="1" ht="57" customHeight="1">
      <c r="A28" s="29"/>
      <c r="B28" s="30"/>
      <c r="C28" s="35"/>
      <c r="D28" s="1520" t="s">
        <v>52</v>
      </c>
      <c r="E28" s="1522"/>
      <c r="F28" s="1522"/>
      <c r="G28" s="1522"/>
      <c r="H28" s="1522"/>
      <c r="I28" s="1522"/>
      <c r="J28" s="1522"/>
      <c r="K28" s="1522"/>
      <c r="L28" s="1522"/>
      <c r="M28" s="1522"/>
      <c r="N28" s="309"/>
      <c r="O28" s="31"/>
      <c r="S28" s="32" t="s">
        <v>34</v>
      </c>
    </row>
    <row r="29" spans="1:19" s="32" customFormat="1" ht="3" customHeight="1">
      <c r="A29" s="29"/>
      <c r="B29" s="30"/>
      <c r="C29" s="35"/>
      <c r="D29" s="204"/>
      <c r="E29" s="204"/>
      <c r="F29" s="204"/>
      <c r="G29" s="204"/>
      <c r="H29" s="204"/>
      <c r="I29" s="204"/>
      <c r="J29" s="204"/>
      <c r="K29" s="204"/>
      <c r="L29" s="204"/>
      <c r="M29" s="204"/>
      <c r="N29" s="309"/>
      <c r="O29" s="31"/>
    </row>
    <row r="30" spans="1:19" s="32" customFormat="1" ht="34.5" customHeight="1">
      <c r="A30" s="29"/>
      <c r="B30" s="30"/>
      <c r="C30" s="35"/>
      <c r="D30" s="1520" t="s">
        <v>51</v>
      </c>
      <c r="E30" s="1522"/>
      <c r="F30" s="1522"/>
      <c r="G30" s="1522"/>
      <c r="H30" s="1522"/>
      <c r="I30" s="1522"/>
      <c r="J30" s="1522"/>
      <c r="K30" s="1522"/>
      <c r="L30" s="1522"/>
      <c r="M30" s="1522"/>
      <c r="N30" s="309"/>
      <c r="O30" s="31"/>
    </row>
    <row r="31" spans="1:19" s="32" customFormat="1" ht="22.5" customHeight="1">
      <c r="A31" s="29"/>
      <c r="B31" s="30"/>
      <c r="C31" s="37"/>
      <c r="D31" s="72"/>
      <c r="E31" s="72"/>
      <c r="F31" s="72"/>
      <c r="G31" s="72"/>
      <c r="H31" s="72"/>
      <c r="I31" s="72"/>
      <c r="J31" s="72"/>
      <c r="K31" s="72"/>
      <c r="L31" s="72"/>
      <c r="M31" s="72"/>
      <c r="N31" s="309"/>
      <c r="O31" s="31"/>
    </row>
    <row r="32" spans="1:19" s="32" customFormat="1" ht="13.5" customHeight="1">
      <c r="A32" s="29"/>
      <c r="B32" s="30"/>
      <c r="C32" s="37"/>
      <c r="D32" s="297"/>
      <c r="E32" s="297"/>
      <c r="F32" s="297"/>
      <c r="G32" s="298"/>
      <c r="H32" s="299" t="s">
        <v>17</v>
      </c>
      <c r="I32" s="296"/>
      <c r="J32" s="40"/>
      <c r="K32" s="298"/>
      <c r="L32" s="299" t="s">
        <v>24</v>
      </c>
      <c r="M32" s="296"/>
      <c r="N32" s="309"/>
      <c r="O32" s="31"/>
    </row>
    <row r="33" spans="1:16" s="32" customFormat="1" ht="6" customHeight="1">
      <c r="A33" s="29"/>
      <c r="B33" s="30"/>
      <c r="C33" s="37"/>
      <c r="D33" s="300"/>
      <c r="E33" s="38"/>
      <c r="F33" s="38"/>
      <c r="G33" s="40"/>
      <c r="H33" s="39"/>
      <c r="I33" s="40"/>
      <c r="J33" s="40"/>
      <c r="K33" s="302"/>
      <c r="L33" s="303"/>
      <c r="M33" s="40"/>
      <c r="N33" s="309"/>
      <c r="O33" s="31"/>
    </row>
    <row r="34" spans="1:16" s="32" customFormat="1" ht="11.25">
      <c r="A34" s="29"/>
      <c r="B34" s="30"/>
      <c r="C34" s="36"/>
      <c r="D34" s="301" t="s">
        <v>44</v>
      </c>
      <c r="E34" s="38" t="s">
        <v>36</v>
      </c>
      <c r="F34" s="38"/>
      <c r="G34" s="38"/>
      <c r="H34" s="39"/>
      <c r="I34" s="38"/>
      <c r="J34" s="40"/>
      <c r="K34" s="304"/>
      <c r="L34" s="40"/>
      <c r="M34" s="40"/>
      <c r="N34" s="309"/>
      <c r="O34" s="31"/>
    </row>
    <row r="35" spans="1:16" s="32" customFormat="1" ht="11.25" customHeight="1">
      <c r="A35" s="29"/>
      <c r="B35" s="30"/>
      <c r="C35" s="37"/>
      <c r="D35" s="301" t="s">
        <v>3</v>
      </c>
      <c r="E35" s="38" t="s">
        <v>37</v>
      </c>
      <c r="F35" s="38"/>
      <c r="G35" s="40"/>
      <c r="H35" s="39"/>
      <c r="I35" s="40"/>
      <c r="J35" s="40"/>
      <c r="K35" s="1523" t="str">
        <f>+capa!D59</f>
        <v>29 de março de 2019</v>
      </c>
      <c r="L35" s="1524"/>
      <c r="M35" s="924"/>
      <c r="N35" s="309"/>
      <c r="O35" s="31"/>
    </row>
    <row r="36" spans="1:16" s="32" customFormat="1" ht="11.25">
      <c r="A36" s="29"/>
      <c r="B36" s="30"/>
      <c r="C36" s="37"/>
      <c r="D36" s="301" t="s">
        <v>40</v>
      </c>
      <c r="E36" s="38" t="s">
        <v>39</v>
      </c>
      <c r="F36" s="38"/>
      <c r="G36" s="40"/>
      <c r="H36" s="39"/>
      <c r="I36" s="40"/>
      <c r="J36" s="40"/>
      <c r="K36" s="843"/>
      <c r="L36" s="844"/>
      <c r="M36" s="844"/>
      <c r="N36" s="309"/>
      <c r="O36" s="31"/>
    </row>
    <row r="37" spans="1:16" s="32" customFormat="1" ht="12.75" customHeight="1">
      <c r="A37" s="29"/>
      <c r="B37" s="30"/>
      <c r="C37" s="36"/>
      <c r="D37" s="301" t="s">
        <v>41</v>
      </c>
      <c r="E37" s="38" t="s">
        <v>20</v>
      </c>
      <c r="F37" s="38"/>
      <c r="G37" s="38"/>
      <c r="H37" s="39"/>
      <c r="I37" s="38"/>
      <c r="J37" s="40"/>
      <c r="K37" s="1518"/>
      <c r="L37" s="1519"/>
      <c r="M37" s="1519"/>
      <c r="N37" s="309"/>
      <c r="O37" s="31"/>
    </row>
    <row r="38" spans="1:16" s="32" customFormat="1" ht="11.25">
      <c r="A38" s="29"/>
      <c r="B38" s="30"/>
      <c r="C38" s="36"/>
      <c r="D38" s="301" t="s">
        <v>15</v>
      </c>
      <c r="E38" s="38" t="s">
        <v>5</v>
      </c>
      <c r="F38" s="38"/>
      <c r="G38" s="38"/>
      <c r="H38" s="39"/>
      <c r="I38" s="38"/>
      <c r="J38" s="40"/>
      <c r="K38" s="1518"/>
      <c r="L38" s="1519"/>
      <c r="M38" s="1519"/>
      <c r="N38" s="309"/>
      <c r="O38" s="31"/>
    </row>
    <row r="39" spans="1:16" s="32" customFormat="1" ht="8.25" customHeight="1">
      <c r="A39" s="29"/>
      <c r="B39" s="30"/>
      <c r="C39" s="30"/>
      <c r="D39" s="30"/>
      <c r="E39" s="30"/>
      <c r="F39" s="30"/>
      <c r="G39" s="30"/>
      <c r="H39" s="30"/>
      <c r="I39" s="30"/>
      <c r="J39" s="30"/>
      <c r="K39" s="25"/>
      <c r="L39" s="30"/>
      <c r="M39" s="30"/>
      <c r="N39" s="309"/>
      <c r="O39" s="31"/>
    </row>
    <row r="40" spans="1:16" ht="13.5" customHeight="1">
      <c r="A40" s="24"/>
      <c r="B40" s="28"/>
      <c r="C40" s="26"/>
      <c r="D40" s="26"/>
      <c r="E40" s="20"/>
      <c r="F40" s="25"/>
      <c r="G40" s="25"/>
      <c r="H40" s="25"/>
      <c r="I40" s="25"/>
      <c r="J40" s="25"/>
      <c r="L40" s="1515">
        <v>43525</v>
      </c>
      <c r="M40" s="1516"/>
      <c r="N40" s="330">
        <v>3</v>
      </c>
      <c r="O40" s="166"/>
      <c r="P40" s="166"/>
    </row>
    <row r="48" spans="1:16">
      <c r="C48" s="703"/>
    </row>
    <row r="51" spans="13:14" ht="8.25" customHeight="1"/>
    <row r="53" spans="13:14" ht="9" customHeight="1">
      <c r="N53" s="32"/>
    </row>
    <row r="54" spans="13:14" ht="8.25" customHeight="1">
      <c r="M54" s="41"/>
      <c r="N54" s="41"/>
    </row>
    <row r="55" spans="13:14" ht="9.75" customHeight="1"/>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 ref="K35:L35"/>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topLeftCell="A28" zoomScaleNormal="100" workbookViewId="0"/>
  </sheetViews>
  <sheetFormatPr defaultRowHeight="12.75"/>
  <cols>
    <col min="1" max="1" width="1" style="1173" customWidth="1"/>
    <col min="2" max="2" width="2.5703125" style="1173" customWidth="1"/>
    <col min="3" max="3" width="1" style="1173" customWidth="1"/>
    <col min="4" max="4" width="21.85546875" style="1173" customWidth="1"/>
    <col min="5" max="5" width="9.28515625" style="1173" customWidth="1"/>
    <col min="6" max="6" width="5.42578125" style="1173" customWidth="1"/>
    <col min="7" max="7" width="9.28515625" style="1173" customWidth="1"/>
    <col min="8" max="8" width="5.42578125" style="1173" customWidth="1"/>
    <col min="9" max="9" width="9.28515625" style="1173" customWidth="1"/>
    <col min="10" max="10" width="5.42578125" style="1173" customWidth="1"/>
    <col min="11" max="11" width="9.28515625" style="1173" customWidth="1"/>
    <col min="12" max="12" width="5.42578125" style="1173" customWidth="1"/>
    <col min="13" max="13" width="9.28515625" style="1173" customWidth="1"/>
    <col min="14" max="14" width="5.42578125" style="1173" customWidth="1"/>
    <col min="15" max="15" width="2.5703125" style="1173" customWidth="1"/>
    <col min="16" max="16" width="1" style="1173" customWidth="1"/>
    <col min="17" max="16384" width="9.140625" style="1173"/>
  </cols>
  <sheetData>
    <row r="1" spans="1:16" ht="13.5" customHeight="1">
      <c r="A1" s="1168"/>
      <c r="B1" s="1169"/>
      <c r="C1" s="1169"/>
      <c r="D1" s="1170"/>
      <c r="E1" s="1169"/>
      <c r="F1" s="1169"/>
      <c r="G1" s="1169"/>
      <c r="H1" s="1169"/>
      <c r="I1" s="1543" t="s">
        <v>368</v>
      </c>
      <c r="J1" s="1543"/>
      <c r="K1" s="1543"/>
      <c r="L1" s="1543"/>
      <c r="M1" s="1543"/>
      <c r="N1" s="1543"/>
      <c r="O1" s="1171"/>
      <c r="P1" s="1172"/>
    </row>
    <row r="2" spans="1:16" ht="6" customHeight="1">
      <c r="A2" s="1174"/>
      <c r="B2" s="1175"/>
      <c r="C2" s="1176"/>
      <c r="D2" s="1176"/>
      <c r="E2" s="1176"/>
      <c r="F2" s="1176"/>
      <c r="G2" s="1176"/>
      <c r="H2" s="1176"/>
      <c r="I2" s="1176"/>
      <c r="J2" s="1176"/>
      <c r="K2" s="1176"/>
      <c r="L2" s="1176"/>
      <c r="M2" s="1176"/>
      <c r="N2" s="1176"/>
      <c r="O2" s="1168"/>
      <c r="P2" s="1172"/>
    </row>
    <row r="3" spans="1:16" ht="13.5" customHeight="1" thickBot="1">
      <c r="A3" s="1174"/>
      <c r="B3" s="1177"/>
      <c r="C3" s="1178"/>
      <c r="D3" s="1168"/>
      <c r="E3" s="1168"/>
      <c r="F3" s="1168"/>
      <c r="G3" s="1179"/>
      <c r="H3" s="1168"/>
      <c r="I3" s="1168"/>
      <c r="J3" s="1168"/>
      <c r="K3" s="1168"/>
      <c r="L3" s="1168"/>
      <c r="M3" s="1537" t="s">
        <v>72</v>
      </c>
      <c r="N3" s="1537"/>
      <c r="O3" s="1168"/>
      <c r="P3" s="1172"/>
    </row>
    <row r="4" spans="1:16" s="1186" customFormat="1" ht="13.5" customHeight="1" thickBot="1">
      <c r="A4" s="1180"/>
      <c r="B4" s="1181"/>
      <c r="C4" s="1182" t="s">
        <v>175</v>
      </c>
      <c r="D4" s="1183"/>
      <c r="E4" s="1183"/>
      <c r="F4" s="1183"/>
      <c r="G4" s="1183"/>
      <c r="H4" s="1183"/>
      <c r="I4" s="1183"/>
      <c r="J4" s="1183"/>
      <c r="K4" s="1183"/>
      <c r="L4" s="1183"/>
      <c r="M4" s="1183"/>
      <c r="N4" s="1184"/>
      <c r="O4" s="1168"/>
      <c r="P4" s="1185"/>
    </row>
    <row r="5" spans="1:16" ht="3.75" customHeight="1">
      <c r="A5" s="1174"/>
      <c r="B5" s="1187"/>
      <c r="C5" s="1544" t="s">
        <v>153</v>
      </c>
      <c r="D5" s="1545"/>
      <c r="E5" s="1188"/>
      <c r="F5" s="1188"/>
      <c r="G5" s="1188"/>
      <c r="H5" s="1188"/>
      <c r="I5" s="1188"/>
      <c r="J5" s="1188"/>
      <c r="K5" s="1178"/>
      <c r="L5" s="1188"/>
      <c r="M5" s="1188"/>
      <c r="N5" s="1188"/>
      <c r="O5" s="1168"/>
      <c r="P5" s="1172"/>
    </row>
    <row r="6" spans="1:16" ht="13.5" customHeight="1">
      <c r="A6" s="1174"/>
      <c r="B6" s="1187"/>
      <c r="C6" s="1545"/>
      <c r="D6" s="1545"/>
      <c r="E6" s="1189">
        <v>2017</v>
      </c>
      <c r="F6" s="1190" t="s">
        <v>34</v>
      </c>
      <c r="G6" s="1189" t="s">
        <v>34</v>
      </c>
      <c r="H6" s="1190" t="s">
        <v>34</v>
      </c>
      <c r="I6" s="1191"/>
      <c r="J6" s="1190">
        <v>2018</v>
      </c>
      <c r="K6" s="1192" t="s">
        <v>34</v>
      </c>
      <c r="L6" s="1193" t="s">
        <v>34</v>
      </c>
      <c r="M6" s="1193" t="s">
        <v>34</v>
      </c>
      <c r="N6" s="1194"/>
      <c r="O6" s="1168"/>
      <c r="P6" s="1172"/>
    </row>
    <row r="7" spans="1:16">
      <c r="A7" s="1174"/>
      <c r="B7" s="1187"/>
      <c r="C7" s="1195"/>
      <c r="D7" s="1195"/>
      <c r="E7" s="1533" t="s">
        <v>645</v>
      </c>
      <c r="F7" s="1533"/>
      <c r="G7" s="1533" t="s">
        <v>646</v>
      </c>
      <c r="H7" s="1533"/>
      <c r="I7" s="1533" t="s">
        <v>647</v>
      </c>
      <c r="J7" s="1533"/>
      <c r="K7" s="1533" t="s">
        <v>648</v>
      </c>
      <c r="L7" s="1533"/>
      <c r="M7" s="1533" t="s">
        <v>645</v>
      </c>
      <c r="N7" s="1533"/>
      <c r="O7" s="1168"/>
      <c r="P7" s="1172"/>
    </row>
    <row r="8" spans="1:16" s="1199" customFormat="1" ht="19.5" customHeight="1">
      <c r="A8" s="1196"/>
      <c r="B8" s="1197"/>
      <c r="C8" s="1529" t="s">
        <v>2</v>
      </c>
      <c r="D8" s="1529"/>
      <c r="E8" s="1541">
        <v>10278.1</v>
      </c>
      <c r="F8" s="1541"/>
      <c r="G8" s="1541">
        <v>10270.799999999999</v>
      </c>
      <c r="H8" s="1541"/>
      <c r="I8" s="1541">
        <v>10264.299999999999</v>
      </c>
      <c r="J8" s="1541"/>
      <c r="K8" s="1541">
        <v>10261.1</v>
      </c>
      <c r="L8" s="1541"/>
      <c r="M8" s="1542">
        <v>10260.4</v>
      </c>
      <c r="N8" s="1542"/>
      <c r="O8" s="1168"/>
      <c r="P8" s="1198"/>
    </row>
    <row r="9" spans="1:16" ht="14.25" customHeight="1">
      <c r="A9" s="1174"/>
      <c r="B9" s="1177"/>
      <c r="C9" s="682" t="s">
        <v>71</v>
      </c>
      <c r="D9" s="1200"/>
      <c r="E9" s="1535">
        <v>4859.5</v>
      </c>
      <c r="F9" s="1535"/>
      <c r="G9" s="1535">
        <v>4857.3</v>
      </c>
      <c r="H9" s="1535"/>
      <c r="I9" s="1535">
        <v>4853.3</v>
      </c>
      <c r="J9" s="1535"/>
      <c r="K9" s="1535">
        <v>4851</v>
      </c>
      <c r="L9" s="1535"/>
      <c r="M9" s="1538">
        <v>4850.6000000000004</v>
      </c>
      <c r="N9" s="1538"/>
      <c r="O9" s="1201"/>
      <c r="P9" s="1172"/>
    </row>
    <row r="10" spans="1:16" ht="14.25" customHeight="1">
      <c r="A10" s="1174"/>
      <c r="B10" s="1177"/>
      <c r="C10" s="682" t="s">
        <v>70</v>
      </c>
      <c r="D10" s="1200"/>
      <c r="E10" s="1535">
        <v>5418.7</v>
      </c>
      <c r="F10" s="1535"/>
      <c r="G10" s="1535">
        <v>5413.5</v>
      </c>
      <c r="H10" s="1535"/>
      <c r="I10" s="1535">
        <v>5410.9</v>
      </c>
      <c r="J10" s="1535"/>
      <c r="K10" s="1535">
        <v>5410.1</v>
      </c>
      <c r="L10" s="1535"/>
      <c r="M10" s="1538">
        <v>5409.8</v>
      </c>
      <c r="N10" s="1538"/>
      <c r="O10" s="1201"/>
      <c r="P10" s="1172"/>
    </row>
    <row r="11" spans="1:16" ht="18.75" customHeight="1">
      <c r="A11" s="1174"/>
      <c r="B11" s="1177"/>
      <c r="C11" s="682" t="s">
        <v>174</v>
      </c>
      <c r="D11" s="1202"/>
      <c r="E11" s="1535">
        <v>1426.2</v>
      </c>
      <c r="F11" s="1535"/>
      <c r="G11" s="1535">
        <v>1419.6</v>
      </c>
      <c r="H11" s="1535"/>
      <c r="I11" s="1535">
        <v>1414.1</v>
      </c>
      <c r="J11" s="1535"/>
      <c r="K11" s="1535">
        <v>1409.4</v>
      </c>
      <c r="L11" s="1535"/>
      <c r="M11" s="1538">
        <v>1406.1</v>
      </c>
      <c r="N11" s="1538"/>
      <c r="O11" s="1201"/>
      <c r="P11" s="1172"/>
    </row>
    <row r="12" spans="1:16" ht="14.25" customHeight="1">
      <c r="A12" s="1174"/>
      <c r="B12" s="1177"/>
      <c r="C12" s="682" t="s">
        <v>154</v>
      </c>
      <c r="D12" s="1200"/>
      <c r="E12" s="1535">
        <v>1090.2</v>
      </c>
      <c r="F12" s="1535"/>
      <c r="G12" s="1535">
        <v>1089.7</v>
      </c>
      <c r="H12" s="1535"/>
      <c r="I12" s="1535">
        <v>1088.7</v>
      </c>
      <c r="J12" s="1535"/>
      <c r="K12" s="1535">
        <v>1087.7</v>
      </c>
      <c r="L12" s="1535"/>
      <c r="M12" s="1538">
        <v>1086.8</v>
      </c>
      <c r="N12" s="1538"/>
      <c r="O12" s="1201"/>
      <c r="P12" s="1172"/>
    </row>
    <row r="13" spans="1:16" ht="14.25" customHeight="1">
      <c r="A13" s="1174"/>
      <c r="B13" s="1177"/>
      <c r="C13" s="682" t="s">
        <v>155</v>
      </c>
      <c r="D13" s="1200"/>
      <c r="E13" s="1535">
        <v>2652.3</v>
      </c>
      <c r="F13" s="1535"/>
      <c r="G13" s="1535">
        <v>2642</v>
      </c>
      <c r="H13" s="1535"/>
      <c r="I13" s="1535">
        <v>2628.3</v>
      </c>
      <c r="J13" s="1535"/>
      <c r="K13" s="1535">
        <v>2614.6</v>
      </c>
      <c r="L13" s="1535"/>
      <c r="M13" s="1538">
        <v>2601.6999999999998</v>
      </c>
      <c r="N13" s="1538"/>
      <c r="O13" s="1201"/>
      <c r="P13" s="1172"/>
    </row>
    <row r="14" spans="1:16" ht="14.25" customHeight="1">
      <c r="A14" s="1174"/>
      <c r="B14" s="1177"/>
      <c r="C14" s="682" t="s">
        <v>156</v>
      </c>
      <c r="D14" s="1200"/>
      <c r="E14" s="1535">
        <v>5109.3999999999996</v>
      </c>
      <c r="F14" s="1535"/>
      <c r="G14" s="1535">
        <v>5119.6000000000004</v>
      </c>
      <c r="H14" s="1535"/>
      <c r="I14" s="1535">
        <v>5133.1000000000004</v>
      </c>
      <c r="J14" s="1535"/>
      <c r="K14" s="1535">
        <v>5149.3999999999996</v>
      </c>
      <c r="L14" s="1535"/>
      <c r="M14" s="1538">
        <v>5165.8</v>
      </c>
      <c r="N14" s="1538"/>
      <c r="O14" s="1201"/>
      <c r="P14" s="1172"/>
    </row>
    <row r="15" spans="1:16" s="1199" customFormat="1" ht="19.5" customHeight="1">
      <c r="A15" s="1196"/>
      <c r="B15" s="1197"/>
      <c r="C15" s="1529" t="s">
        <v>173</v>
      </c>
      <c r="D15" s="1529"/>
      <c r="E15" s="1541">
        <v>5226.8999999999996</v>
      </c>
      <c r="F15" s="1541"/>
      <c r="G15" s="1541">
        <v>5216.8</v>
      </c>
      <c r="H15" s="1541"/>
      <c r="I15" s="1541">
        <v>5226</v>
      </c>
      <c r="J15" s="1541"/>
      <c r="K15" s="1541">
        <v>5255.5</v>
      </c>
      <c r="L15" s="1541"/>
      <c r="M15" s="1542">
        <v>5232.1000000000004</v>
      </c>
      <c r="N15" s="1542"/>
      <c r="O15" s="1203"/>
      <c r="P15" s="1198"/>
    </row>
    <row r="16" spans="1:16" ht="14.25" customHeight="1">
      <c r="A16" s="1174"/>
      <c r="B16" s="1177"/>
      <c r="C16" s="682" t="s">
        <v>71</v>
      </c>
      <c r="D16" s="1200"/>
      <c r="E16" s="1535">
        <v>2671.3</v>
      </c>
      <c r="F16" s="1535"/>
      <c r="G16" s="1535">
        <v>2660.7</v>
      </c>
      <c r="H16" s="1535"/>
      <c r="I16" s="1535">
        <v>2653.8</v>
      </c>
      <c r="J16" s="1535"/>
      <c r="K16" s="1535">
        <v>2662.1</v>
      </c>
      <c r="L16" s="1535"/>
      <c r="M16" s="1538">
        <v>2665.4</v>
      </c>
      <c r="N16" s="1538"/>
      <c r="O16" s="1201"/>
      <c r="P16" s="1172"/>
    </row>
    <row r="17" spans="1:16" ht="14.25" customHeight="1">
      <c r="A17" s="1174"/>
      <c r="B17" s="1177"/>
      <c r="C17" s="682" t="s">
        <v>70</v>
      </c>
      <c r="D17" s="1200"/>
      <c r="E17" s="1535">
        <v>2555.6</v>
      </c>
      <c r="F17" s="1535"/>
      <c r="G17" s="1535">
        <v>2556.1</v>
      </c>
      <c r="H17" s="1535"/>
      <c r="I17" s="1535">
        <v>2572.1</v>
      </c>
      <c r="J17" s="1535"/>
      <c r="K17" s="1535">
        <v>2593.4</v>
      </c>
      <c r="L17" s="1535"/>
      <c r="M17" s="1538">
        <v>2566.8000000000002</v>
      </c>
      <c r="N17" s="1538"/>
      <c r="O17" s="1201"/>
      <c r="P17" s="1172"/>
    </row>
    <row r="18" spans="1:16" ht="18.75" customHeight="1">
      <c r="A18" s="1174"/>
      <c r="B18" s="1177"/>
      <c r="C18" s="682" t="s">
        <v>154</v>
      </c>
      <c r="D18" s="1200"/>
      <c r="E18" s="1535">
        <v>378.9</v>
      </c>
      <c r="F18" s="1535"/>
      <c r="G18" s="1535">
        <v>362.5</v>
      </c>
      <c r="H18" s="1535"/>
      <c r="I18" s="1535">
        <v>356.2</v>
      </c>
      <c r="J18" s="1535"/>
      <c r="K18" s="1535">
        <v>394.9</v>
      </c>
      <c r="L18" s="1535"/>
      <c r="M18" s="1538">
        <v>374.1</v>
      </c>
      <c r="N18" s="1538"/>
      <c r="O18" s="1201"/>
      <c r="P18" s="1172"/>
    </row>
    <row r="19" spans="1:16" ht="14.25" customHeight="1">
      <c r="A19" s="1174"/>
      <c r="B19" s="1177"/>
      <c r="C19" s="682" t="s">
        <v>155</v>
      </c>
      <c r="D19" s="1200"/>
      <c r="E19" s="1535">
        <v>2423.3000000000002</v>
      </c>
      <c r="F19" s="1535"/>
      <c r="G19" s="1535">
        <v>2419.6</v>
      </c>
      <c r="H19" s="1535"/>
      <c r="I19" s="1535">
        <v>2412.5</v>
      </c>
      <c r="J19" s="1535"/>
      <c r="K19" s="1535">
        <v>2383.5</v>
      </c>
      <c r="L19" s="1535"/>
      <c r="M19" s="1538">
        <v>2386.9</v>
      </c>
      <c r="N19" s="1538"/>
      <c r="O19" s="1201"/>
      <c r="P19" s="1172"/>
    </row>
    <row r="20" spans="1:16" ht="14.25" customHeight="1">
      <c r="A20" s="1174"/>
      <c r="B20" s="1177"/>
      <c r="C20" s="682" t="s">
        <v>156</v>
      </c>
      <c r="D20" s="1200"/>
      <c r="E20" s="1535">
        <v>2424.8000000000002</v>
      </c>
      <c r="F20" s="1535"/>
      <c r="G20" s="1535">
        <v>2434.6999999999998</v>
      </c>
      <c r="H20" s="1535"/>
      <c r="I20" s="1535">
        <v>2457.3000000000002</v>
      </c>
      <c r="J20" s="1535"/>
      <c r="K20" s="1535">
        <v>2477</v>
      </c>
      <c r="L20" s="1535"/>
      <c r="M20" s="1538">
        <v>2471.1</v>
      </c>
      <c r="N20" s="1538"/>
      <c r="O20" s="1201"/>
      <c r="P20" s="1172"/>
    </row>
    <row r="21" spans="1:16" s="1208" customFormat="1" ht="19.5" customHeight="1">
      <c r="A21" s="1204"/>
      <c r="B21" s="1205"/>
      <c r="C21" s="1529" t="s">
        <v>511</v>
      </c>
      <c r="D21" s="1529"/>
      <c r="E21" s="1540">
        <v>59</v>
      </c>
      <c r="F21" s="1540"/>
      <c r="G21" s="1540">
        <v>58.9</v>
      </c>
      <c r="H21" s="1540"/>
      <c r="I21" s="1540">
        <v>59</v>
      </c>
      <c r="J21" s="1540"/>
      <c r="K21" s="1540">
        <v>59.4</v>
      </c>
      <c r="L21" s="1540"/>
      <c r="M21" s="1539">
        <v>59.1</v>
      </c>
      <c r="N21" s="1539"/>
      <c r="O21" s="1206"/>
      <c r="P21" s="1207"/>
    </row>
    <row r="22" spans="1:16" ht="14.25" customHeight="1">
      <c r="A22" s="1174"/>
      <c r="B22" s="1177"/>
      <c r="C22" s="682" t="s">
        <v>71</v>
      </c>
      <c r="D22" s="1200"/>
      <c r="E22" s="1535">
        <v>64.7</v>
      </c>
      <c r="F22" s="1535"/>
      <c r="G22" s="1535">
        <v>64.400000000000006</v>
      </c>
      <c r="H22" s="1535"/>
      <c r="I22" s="1535">
        <v>64.3</v>
      </c>
      <c r="J22" s="1535"/>
      <c r="K22" s="1535">
        <v>64.5</v>
      </c>
      <c r="L22" s="1535"/>
      <c r="M22" s="1538">
        <v>64.5</v>
      </c>
      <c r="N22" s="1538"/>
      <c r="O22" s="1201"/>
      <c r="P22" s="1172"/>
    </row>
    <row r="23" spans="1:16" ht="14.25" customHeight="1">
      <c r="A23" s="1174"/>
      <c r="B23" s="1177"/>
      <c r="C23" s="682" t="s">
        <v>70</v>
      </c>
      <c r="D23" s="1200"/>
      <c r="E23" s="1535">
        <v>54.1</v>
      </c>
      <c r="F23" s="1535"/>
      <c r="G23" s="1535">
        <v>54.2</v>
      </c>
      <c r="H23" s="1535"/>
      <c r="I23" s="1535">
        <v>54.5</v>
      </c>
      <c r="J23" s="1535"/>
      <c r="K23" s="1535">
        <v>54.9</v>
      </c>
      <c r="L23" s="1535"/>
      <c r="M23" s="1538">
        <v>54.4</v>
      </c>
      <c r="N23" s="1538"/>
      <c r="O23" s="1201"/>
      <c r="P23" s="1172"/>
    </row>
    <row r="24" spans="1:16" ht="18.75" customHeight="1">
      <c r="A24" s="1174"/>
      <c r="B24" s="1177"/>
      <c r="C24" s="682" t="s">
        <v>169</v>
      </c>
      <c r="D24" s="1200"/>
      <c r="E24" s="1535">
        <v>75.099999999999994</v>
      </c>
      <c r="F24" s="1535"/>
      <c r="G24" s="1535">
        <v>75</v>
      </c>
      <c r="H24" s="1535"/>
      <c r="I24" s="1535">
        <v>75</v>
      </c>
      <c r="J24" s="1535"/>
      <c r="K24" s="1535">
        <v>75.400000000000006</v>
      </c>
      <c r="L24" s="1535"/>
      <c r="M24" s="1538">
        <v>75.099999999999994</v>
      </c>
      <c r="N24" s="1538"/>
      <c r="O24" s="1201"/>
      <c r="P24" s="1172"/>
    </row>
    <row r="25" spans="1:16" ht="14.25" customHeight="1">
      <c r="A25" s="1174"/>
      <c r="B25" s="1177"/>
      <c r="C25" s="682" t="s">
        <v>154</v>
      </c>
      <c r="D25" s="1200"/>
      <c r="E25" s="1535">
        <v>34.799999999999997</v>
      </c>
      <c r="F25" s="1535"/>
      <c r="G25" s="1535">
        <v>33.299999999999997</v>
      </c>
      <c r="H25" s="1535"/>
      <c r="I25" s="1535">
        <v>32.700000000000003</v>
      </c>
      <c r="J25" s="1535"/>
      <c r="K25" s="1535">
        <v>36.299999999999997</v>
      </c>
      <c r="L25" s="1535"/>
      <c r="M25" s="1538">
        <v>34.4</v>
      </c>
      <c r="N25" s="1538"/>
      <c r="O25" s="1201"/>
      <c r="P25" s="1172"/>
    </row>
    <row r="26" spans="1:16" ht="14.25" customHeight="1">
      <c r="A26" s="1174"/>
      <c r="B26" s="1177"/>
      <c r="C26" s="682" t="s">
        <v>155</v>
      </c>
      <c r="D26" s="1168"/>
      <c r="E26" s="1534">
        <v>91.4</v>
      </c>
      <c r="F26" s="1534"/>
      <c r="G26" s="1534">
        <v>91.6</v>
      </c>
      <c r="H26" s="1534"/>
      <c r="I26" s="1534">
        <v>91.8</v>
      </c>
      <c r="J26" s="1534"/>
      <c r="K26" s="1535">
        <v>91.2</v>
      </c>
      <c r="L26" s="1535"/>
      <c r="M26" s="1536">
        <v>91.7</v>
      </c>
      <c r="N26" s="1536"/>
      <c r="O26" s="1201"/>
      <c r="P26" s="1172"/>
    </row>
    <row r="27" spans="1:16" ht="14.25" customHeight="1">
      <c r="A27" s="1174"/>
      <c r="B27" s="1177"/>
      <c r="C27" s="682" t="s">
        <v>156</v>
      </c>
      <c r="D27" s="1168"/>
      <c r="E27" s="1534">
        <v>47.5</v>
      </c>
      <c r="F27" s="1534"/>
      <c r="G27" s="1534">
        <v>47.6</v>
      </c>
      <c r="H27" s="1534"/>
      <c r="I27" s="1534">
        <v>47.9</v>
      </c>
      <c r="J27" s="1534"/>
      <c r="K27" s="1535">
        <v>48.1</v>
      </c>
      <c r="L27" s="1535"/>
      <c r="M27" s="1536">
        <v>47.8</v>
      </c>
      <c r="N27" s="1536"/>
      <c r="O27" s="1201"/>
      <c r="P27" s="1172"/>
    </row>
    <row r="28" spans="1:16" ht="13.5" customHeight="1">
      <c r="A28" s="1174"/>
      <c r="B28" s="1177"/>
      <c r="C28" s="683" t="s">
        <v>172</v>
      </c>
      <c r="D28" s="1168"/>
      <c r="E28" s="684"/>
      <c r="F28" s="684"/>
      <c r="G28" s="684"/>
      <c r="H28" s="684"/>
      <c r="I28" s="684"/>
      <c r="J28" s="684"/>
      <c r="K28" s="684"/>
      <c r="L28" s="684"/>
      <c r="M28" s="684"/>
      <c r="N28" s="684"/>
      <c r="O28" s="1201"/>
      <c r="P28" s="1172"/>
    </row>
    <row r="29" spans="1:16" ht="12.75" customHeight="1" thickBot="1">
      <c r="A29" s="1174"/>
      <c r="B29" s="1177"/>
      <c r="C29" s="1209"/>
      <c r="D29" s="1201"/>
      <c r="E29" s="1201"/>
      <c r="F29" s="1201"/>
      <c r="G29" s="1201"/>
      <c r="H29" s="1201"/>
      <c r="I29" s="1201"/>
      <c r="J29" s="1201"/>
      <c r="K29" s="1201"/>
      <c r="L29" s="1201"/>
      <c r="M29" s="1537"/>
      <c r="N29" s="1537"/>
      <c r="O29" s="1201"/>
      <c r="P29" s="1172"/>
    </row>
    <row r="30" spans="1:16" s="1186" customFormat="1" ht="13.5" customHeight="1" thickBot="1">
      <c r="A30" s="1180"/>
      <c r="B30" s="1181"/>
      <c r="C30" s="1182" t="s">
        <v>512</v>
      </c>
      <c r="D30" s="1183"/>
      <c r="E30" s="1183"/>
      <c r="F30" s="1183"/>
      <c r="G30" s="1183"/>
      <c r="H30" s="1183"/>
      <c r="I30" s="1183"/>
      <c r="J30" s="1183"/>
      <c r="K30" s="1183"/>
      <c r="L30" s="1183"/>
      <c r="M30" s="1183"/>
      <c r="N30" s="1184"/>
      <c r="O30" s="1201"/>
      <c r="P30" s="1185"/>
    </row>
    <row r="31" spans="1:16" ht="3.75" customHeight="1">
      <c r="A31" s="1174"/>
      <c r="B31" s="1177"/>
      <c r="C31" s="1531" t="s">
        <v>157</v>
      </c>
      <c r="D31" s="1532"/>
      <c r="E31" s="1210"/>
      <c r="F31" s="1210"/>
      <c r="G31" s="1210"/>
      <c r="H31" s="1210"/>
      <c r="I31" s="1210"/>
      <c r="J31" s="1210"/>
      <c r="K31" s="1168"/>
      <c r="L31" s="1188"/>
      <c r="M31" s="1188"/>
      <c r="N31" s="1188"/>
      <c r="O31" s="1201"/>
      <c r="P31" s="1172"/>
    </row>
    <row r="32" spans="1:16" ht="13.5" customHeight="1">
      <c r="A32" s="1174"/>
      <c r="B32" s="1187"/>
      <c r="C32" s="1532"/>
      <c r="D32" s="1532"/>
      <c r="E32" s="1189">
        <v>2017</v>
      </c>
      <c r="F32" s="1190" t="s">
        <v>34</v>
      </c>
      <c r="G32" s="1189" t="s">
        <v>34</v>
      </c>
      <c r="H32" s="1190" t="s">
        <v>34</v>
      </c>
      <c r="I32" s="1191"/>
      <c r="J32" s="1190">
        <v>2018</v>
      </c>
      <c r="K32" s="1192" t="s">
        <v>34</v>
      </c>
      <c r="L32" s="1193" t="s">
        <v>34</v>
      </c>
      <c r="M32" s="1193" t="s">
        <v>34</v>
      </c>
      <c r="N32" s="1194"/>
      <c r="O32" s="1168"/>
      <c r="P32" s="1172"/>
    </row>
    <row r="33" spans="1:16" ht="12.75" customHeight="1">
      <c r="A33" s="1174"/>
      <c r="B33" s="1177"/>
      <c r="C33" s="1195"/>
      <c r="D33" s="1195"/>
      <c r="E33" s="1533" t="s">
        <v>645</v>
      </c>
      <c r="F33" s="1533"/>
      <c r="G33" s="1533" t="s">
        <v>646</v>
      </c>
      <c r="H33" s="1533"/>
      <c r="I33" s="1533" t="s">
        <v>647</v>
      </c>
      <c r="J33" s="1533"/>
      <c r="K33" s="1533" t="s">
        <v>648</v>
      </c>
      <c r="L33" s="1533"/>
      <c r="M33" s="1533" t="s">
        <v>645</v>
      </c>
      <c r="N33" s="1533"/>
      <c r="O33" s="1211"/>
      <c r="P33" s="1172"/>
    </row>
    <row r="34" spans="1:16" ht="12.75" customHeight="1">
      <c r="A34" s="1174"/>
      <c r="B34" s="1177"/>
      <c r="C34" s="1195"/>
      <c r="D34" s="1195"/>
      <c r="E34" s="693" t="s">
        <v>158</v>
      </c>
      <c r="F34" s="693" t="s">
        <v>105</v>
      </c>
      <c r="G34" s="693" t="s">
        <v>158</v>
      </c>
      <c r="H34" s="693" t="s">
        <v>105</v>
      </c>
      <c r="I34" s="1131" t="s">
        <v>158</v>
      </c>
      <c r="J34" s="1131" t="s">
        <v>105</v>
      </c>
      <c r="K34" s="1131" t="s">
        <v>158</v>
      </c>
      <c r="L34" s="1131" t="s">
        <v>105</v>
      </c>
      <c r="M34" s="1131" t="s">
        <v>158</v>
      </c>
      <c r="N34" s="1131" t="s">
        <v>105</v>
      </c>
      <c r="O34" s="1211"/>
      <c r="P34" s="1172"/>
    </row>
    <row r="35" spans="1:16" ht="18" customHeight="1">
      <c r="A35" s="1174"/>
      <c r="B35" s="1177"/>
      <c r="C35" s="1529" t="s">
        <v>2</v>
      </c>
      <c r="D35" s="1529"/>
      <c r="E35" s="1212">
        <v>8851.9</v>
      </c>
      <c r="F35" s="1212">
        <v>100</v>
      </c>
      <c r="G35" s="1212">
        <v>8851.2000000000007</v>
      </c>
      <c r="H35" s="1212">
        <v>100</v>
      </c>
      <c r="I35" s="1212">
        <v>8850.1</v>
      </c>
      <c r="J35" s="1212">
        <v>100</v>
      </c>
      <c r="K35" s="1212">
        <v>8851.7000000000007</v>
      </c>
      <c r="L35" s="1212">
        <v>100</v>
      </c>
      <c r="M35" s="1213">
        <v>8854.2999999999993</v>
      </c>
      <c r="N35" s="1213">
        <v>100</v>
      </c>
      <c r="O35" s="1211"/>
      <c r="P35" s="1172"/>
    </row>
    <row r="36" spans="1:16" ht="14.25" customHeight="1">
      <c r="A36" s="1174"/>
      <c r="B36" s="1177"/>
      <c r="C36" s="1214"/>
      <c r="D36" s="1215" t="s">
        <v>71</v>
      </c>
      <c r="E36" s="1216">
        <v>4129.6000000000004</v>
      </c>
      <c r="F36" s="1216">
        <v>46.652131180876424</v>
      </c>
      <c r="G36" s="1216">
        <v>4131.3</v>
      </c>
      <c r="H36" s="1216">
        <v>46.675027114967463</v>
      </c>
      <c r="I36" s="1216">
        <v>4130.2</v>
      </c>
      <c r="J36" s="1216">
        <v>46.668399227127374</v>
      </c>
      <c r="K36" s="1216">
        <v>4130.3999999999996</v>
      </c>
      <c r="L36" s="1216">
        <v>46.662223075793342</v>
      </c>
      <c r="M36" s="1217">
        <v>4131.8</v>
      </c>
      <c r="N36" s="1217">
        <v>46.66433258416815</v>
      </c>
      <c r="O36" s="1211"/>
      <c r="P36" s="1172"/>
    </row>
    <row r="37" spans="1:16" ht="14.25" customHeight="1">
      <c r="A37" s="1174"/>
      <c r="B37" s="1177"/>
      <c r="C37" s="685"/>
      <c r="D37" s="1215" t="s">
        <v>70</v>
      </c>
      <c r="E37" s="1216">
        <v>4722.3</v>
      </c>
      <c r="F37" s="1216">
        <v>53.347868819123576</v>
      </c>
      <c r="G37" s="1216">
        <v>4719.8999999999996</v>
      </c>
      <c r="H37" s="1216">
        <v>53.32497288503253</v>
      </c>
      <c r="I37" s="1216">
        <v>4719.8999999999996</v>
      </c>
      <c r="J37" s="1216">
        <v>53.331600772872612</v>
      </c>
      <c r="K37" s="1216">
        <v>4721.3</v>
      </c>
      <c r="L37" s="1216">
        <v>53.337776924206651</v>
      </c>
      <c r="M37" s="1217">
        <v>4722.5</v>
      </c>
      <c r="N37" s="1217">
        <v>53.335667415831857</v>
      </c>
      <c r="O37" s="1211"/>
      <c r="P37" s="1172"/>
    </row>
    <row r="38" spans="1:16" s="748" customFormat="1" ht="18" customHeight="1">
      <c r="A38" s="1218"/>
      <c r="B38" s="1219"/>
      <c r="C38" s="688" t="s">
        <v>513</v>
      </c>
      <c r="D38" s="685"/>
      <c r="E38" s="1220">
        <v>614.5</v>
      </c>
      <c r="F38" s="1220">
        <v>6.9420124493046682</v>
      </c>
      <c r="G38" s="1220">
        <v>600</v>
      </c>
      <c r="H38" s="1220">
        <v>6.77874186550976</v>
      </c>
      <c r="I38" s="1220">
        <v>609.5</v>
      </c>
      <c r="J38" s="1220">
        <v>6.8869278313239395</v>
      </c>
      <c r="K38" s="1220">
        <v>596.4</v>
      </c>
      <c r="L38" s="1220">
        <v>6.737688805540178</v>
      </c>
      <c r="M38" s="1221">
        <v>578.29999999999995</v>
      </c>
      <c r="N38" s="1221">
        <v>6.5312898817523699</v>
      </c>
      <c r="O38" s="1211"/>
      <c r="P38" s="759"/>
    </row>
    <row r="39" spans="1:16" s="1228" customFormat="1" ht="14.25" customHeight="1">
      <c r="A39" s="1222"/>
      <c r="B39" s="1223"/>
      <c r="C39" s="1224"/>
      <c r="D39" s="686" t="s">
        <v>71</v>
      </c>
      <c r="E39" s="1225">
        <v>173.8</v>
      </c>
      <c r="F39" s="1225">
        <v>28.283157038242475</v>
      </c>
      <c r="G39" s="1225">
        <v>165.2</v>
      </c>
      <c r="H39" s="1225">
        <v>27.533333333333331</v>
      </c>
      <c r="I39" s="1225">
        <v>168.7</v>
      </c>
      <c r="J39" s="1225">
        <v>27.678424938474155</v>
      </c>
      <c r="K39" s="1225">
        <v>160.9</v>
      </c>
      <c r="L39" s="1225">
        <v>26.97853789403085</v>
      </c>
      <c r="M39" s="1226">
        <v>155.1</v>
      </c>
      <c r="N39" s="1226">
        <v>26.819989624762236</v>
      </c>
      <c r="O39" s="1201"/>
      <c r="P39" s="1227"/>
    </row>
    <row r="40" spans="1:16" s="1228" customFormat="1" ht="14.25" customHeight="1">
      <c r="A40" s="1222"/>
      <c r="B40" s="1223"/>
      <c r="C40" s="1224"/>
      <c r="D40" s="686" t="s">
        <v>70</v>
      </c>
      <c r="E40" s="1225">
        <v>440.7</v>
      </c>
      <c r="F40" s="1225">
        <v>71.716842961757521</v>
      </c>
      <c r="G40" s="1225">
        <v>434.8</v>
      </c>
      <c r="H40" s="1225">
        <v>72.466666666666669</v>
      </c>
      <c r="I40" s="1225">
        <v>440.8</v>
      </c>
      <c r="J40" s="1225">
        <v>72.321575061525849</v>
      </c>
      <c r="K40" s="1225">
        <v>435.5</v>
      </c>
      <c r="L40" s="1225">
        <v>73.02146210596915</v>
      </c>
      <c r="M40" s="1226">
        <v>423.2</v>
      </c>
      <c r="N40" s="1226">
        <v>73.180010375237771</v>
      </c>
      <c r="O40" s="1201"/>
      <c r="P40" s="1227"/>
    </row>
    <row r="41" spans="1:16" s="748" customFormat="1" ht="18" customHeight="1">
      <c r="A41" s="1218"/>
      <c r="B41" s="1219"/>
      <c r="C41" s="688" t="s">
        <v>514</v>
      </c>
      <c r="D41" s="685"/>
      <c r="E41" s="1220">
        <v>2003.4</v>
      </c>
      <c r="F41" s="1220">
        <v>22.632429195991826</v>
      </c>
      <c r="G41" s="1220">
        <v>1991.7</v>
      </c>
      <c r="H41" s="1220">
        <v>22.502033622559654</v>
      </c>
      <c r="I41" s="1220">
        <v>1962</v>
      </c>
      <c r="J41" s="1220">
        <v>22.169241025525135</v>
      </c>
      <c r="K41" s="1220">
        <v>1960.5</v>
      </c>
      <c r="L41" s="1220">
        <v>22.148287899499529</v>
      </c>
      <c r="M41" s="1221">
        <v>1951.1</v>
      </c>
      <c r="N41" s="1221">
        <v>22.035621110646805</v>
      </c>
      <c r="O41" s="1211"/>
      <c r="P41" s="759"/>
    </row>
    <row r="42" spans="1:16" s="1228" customFormat="1" ht="14.25" customHeight="1">
      <c r="A42" s="1222"/>
      <c r="B42" s="1223"/>
      <c r="C42" s="1224"/>
      <c r="D42" s="686" t="s">
        <v>71</v>
      </c>
      <c r="E42" s="1225">
        <v>927.5</v>
      </c>
      <c r="F42" s="1225">
        <v>46.296296296296298</v>
      </c>
      <c r="G42" s="1225">
        <v>931.5</v>
      </c>
      <c r="H42" s="1225">
        <v>46.769091730682334</v>
      </c>
      <c r="I42" s="1225">
        <v>919.9</v>
      </c>
      <c r="J42" s="1225">
        <v>46.885830784913352</v>
      </c>
      <c r="K42" s="1225">
        <v>916.8</v>
      </c>
      <c r="L42" s="1225">
        <v>46.763580719204285</v>
      </c>
      <c r="M42" s="1226">
        <v>911.5</v>
      </c>
      <c r="N42" s="1226">
        <v>46.717236430731383</v>
      </c>
      <c r="O42" s="1201"/>
      <c r="P42" s="1227"/>
    </row>
    <row r="43" spans="1:16" s="1228" customFormat="1" ht="14.25" customHeight="1">
      <c r="A43" s="1222"/>
      <c r="B43" s="1223"/>
      <c r="C43" s="1224"/>
      <c r="D43" s="686" t="s">
        <v>70</v>
      </c>
      <c r="E43" s="1225">
        <v>1075.9000000000001</v>
      </c>
      <c r="F43" s="1225">
        <v>53.703703703703709</v>
      </c>
      <c r="G43" s="1225">
        <v>1060.2</v>
      </c>
      <c r="H43" s="1225">
        <v>53.230908269317666</v>
      </c>
      <c r="I43" s="1225">
        <v>1042.0999999999999</v>
      </c>
      <c r="J43" s="1225">
        <v>53.11416921508664</v>
      </c>
      <c r="K43" s="1225">
        <v>1043.7</v>
      </c>
      <c r="L43" s="1225">
        <v>53.236419280795722</v>
      </c>
      <c r="M43" s="1226">
        <v>1039.5999999999999</v>
      </c>
      <c r="N43" s="1226">
        <v>53.282763569268624</v>
      </c>
      <c r="O43" s="1201"/>
      <c r="P43" s="1227"/>
    </row>
    <row r="44" spans="1:16" s="748" customFormat="1" ht="18" customHeight="1">
      <c r="A44" s="1218"/>
      <c r="B44" s="1219"/>
      <c r="C44" s="688" t="s">
        <v>515</v>
      </c>
      <c r="D44" s="685"/>
      <c r="E44" s="1220">
        <v>931.6</v>
      </c>
      <c r="F44" s="1220">
        <v>10.524294219320145</v>
      </c>
      <c r="G44" s="1220">
        <v>940</v>
      </c>
      <c r="H44" s="1220">
        <v>10.62002892263196</v>
      </c>
      <c r="I44" s="1220">
        <v>976.9</v>
      </c>
      <c r="J44" s="1220">
        <v>11.038293352617485</v>
      </c>
      <c r="K44" s="1220">
        <v>912.3</v>
      </c>
      <c r="L44" s="1220">
        <v>10.306494797609497</v>
      </c>
      <c r="M44" s="1221">
        <v>905.5</v>
      </c>
      <c r="N44" s="1221">
        <v>10.226669527800054</v>
      </c>
      <c r="O44" s="1211"/>
      <c r="P44" s="759"/>
    </row>
    <row r="45" spans="1:16" s="1228" customFormat="1" ht="14.25" customHeight="1">
      <c r="A45" s="1222"/>
      <c r="B45" s="1223"/>
      <c r="C45" s="1224"/>
      <c r="D45" s="686" t="s">
        <v>71</v>
      </c>
      <c r="E45" s="1225">
        <v>514.5</v>
      </c>
      <c r="F45" s="1225">
        <v>55.227565478746243</v>
      </c>
      <c r="G45" s="1225">
        <v>513.79999999999995</v>
      </c>
      <c r="H45" s="1225">
        <v>54.659574468085104</v>
      </c>
      <c r="I45" s="1225">
        <v>543.79999999999995</v>
      </c>
      <c r="J45" s="1225">
        <v>55.665881871225295</v>
      </c>
      <c r="K45" s="1225">
        <v>518</v>
      </c>
      <c r="L45" s="1225">
        <v>56.779568124520438</v>
      </c>
      <c r="M45" s="1226">
        <v>510.7</v>
      </c>
      <c r="N45" s="1226">
        <v>56.399779127553842</v>
      </c>
      <c r="O45" s="1201"/>
      <c r="P45" s="1227"/>
    </row>
    <row r="46" spans="1:16" s="1228" customFormat="1" ht="14.25" customHeight="1">
      <c r="A46" s="1222"/>
      <c r="B46" s="1223"/>
      <c r="C46" s="1224"/>
      <c r="D46" s="686" t="s">
        <v>70</v>
      </c>
      <c r="E46" s="1225">
        <v>417.1</v>
      </c>
      <c r="F46" s="1225">
        <v>44.772434521253757</v>
      </c>
      <c r="G46" s="1225">
        <v>426.2</v>
      </c>
      <c r="H46" s="1225">
        <v>45.340425531914889</v>
      </c>
      <c r="I46" s="1225">
        <v>433.1</v>
      </c>
      <c r="J46" s="1225">
        <v>44.334118128774698</v>
      </c>
      <c r="K46" s="1225">
        <v>394.4</v>
      </c>
      <c r="L46" s="1225">
        <v>43.231393182067301</v>
      </c>
      <c r="M46" s="1226">
        <v>394.8</v>
      </c>
      <c r="N46" s="1226">
        <v>43.600220872446165</v>
      </c>
      <c r="O46" s="1201"/>
      <c r="P46" s="1227"/>
    </row>
    <row r="47" spans="1:16" s="748" customFormat="1" ht="18" customHeight="1">
      <c r="A47" s="1218"/>
      <c r="B47" s="1219"/>
      <c r="C47" s="688" t="s">
        <v>516</v>
      </c>
      <c r="D47" s="685"/>
      <c r="E47" s="1220">
        <v>1799.1</v>
      </c>
      <c r="F47" s="1220">
        <v>20.324450118053754</v>
      </c>
      <c r="G47" s="1220">
        <v>1766.6</v>
      </c>
      <c r="H47" s="1220">
        <v>19.95887563268257</v>
      </c>
      <c r="I47" s="1220">
        <v>1763.8</v>
      </c>
      <c r="J47" s="1220">
        <v>19.929718308267702</v>
      </c>
      <c r="K47" s="1220">
        <v>1786.6</v>
      </c>
      <c r="L47" s="1220">
        <v>20.183693527796915</v>
      </c>
      <c r="M47" s="1221">
        <v>1748.4</v>
      </c>
      <c r="N47" s="1221">
        <v>19.746337937499298</v>
      </c>
      <c r="O47" s="1211"/>
      <c r="P47" s="759"/>
    </row>
    <row r="48" spans="1:16" s="1228" customFormat="1" ht="14.25" customHeight="1">
      <c r="A48" s="1222"/>
      <c r="B48" s="1223"/>
      <c r="C48" s="1224"/>
      <c r="D48" s="686" t="s">
        <v>71</v>
      </c>
      <c r="E48" s="1225">
        <v>969.1</v>
      </c>
      <c r="F48" s="1225">
        <v>53.865821799788783</v>
      </c>
      <c r="G48" s="1225">
        <v>952.9</v>
      </c>
      <c r="H48" s="1225">
        <v>53.939771312124982</v>
      </c>
      <c r="I48" s="1225">
        <v>944.4</v>
      </c>
      <c r="J48" s="1225">
        <v>53.543485655970066</v>
      </c>
      <c r="K48" s="1225">
        <v>961.1</v>
      </c>
      <c r="L48" s="1225">
        <v>53.794917720810489</v>
      </c>
      <c r="M48" s="1226">
        <v>941.6</v>
      </c>
      <c r="N48" s="1226">
        <v>53.854953099977124</v>
      </c>
      <c r="O48" s="1201"/>
      <c r="P48" s="1227"/>
    </row>
    <row r="49" spans="1:16" s="1228" customFormat="1" ht="14.25" customHeight="1">
      <c r="A49" s="1222"/>
      <c r="B49" s="1223"/>
      <c r="C49" s="1224"/>
      <c r="D49" s="686" t="s">
        <v>70</v>
      </c>
      <c r="E49" s="1225">
        <v>829.9</v>
      </c>
      <c r="F49" s="1225">
        <v>46.128619865488304</v>
      </c>
      <c r="G49" s="1225">
        <v>813.7</v>
      </c>
      <c r="H49" s="1225">
        <v>46.060228687875018</v>
      </c>
      <c r="I49" s="1225">
        <v>819.4</v>
      </c>
      <c r="J49" s="1225">
        <v>46.456514344029934</v>
      </c>
      <c r="K49" s="1225">
        <v>825.5</v>
      </c>
      <c r="L49" s="1225">
        <v>46.205082279189526</v>
      </c>
      <c r="M49" s="1226">
        <v>806.8</v>
      </c>
      <c r="N49" s="1226">
        <v>46.145046900022876</v>
      </c>
      <c r="O49" s="1201"/>
      <c r="P49" s="1227"/>
    </row>
    <row r="50" spans="1:16" s="748" customFormat="1" ht="18" customHeight="1">
      <c r="A50" s="1218"/>
      <c r="B50" s="1219"/>
      <c r="C50" s="688" t="s">
        <v>517</v>
      </c>
      <c r="D50" s="685"/>
      <c r="E50" s="1220">
        <v>1885.4</v>
      </c>
      <c r="F50" s="1220">
        <v>21.299382053570422</v>
      </c>
      <c r="G50" s="1220">
        <v>1930.5</v>
      </c>
      <c r="H50" s="1220">
        <v>21.810601952277654</v>
      </c>
      <c r="I50" s="1220">
        <v>1905.9</v>
      </c>
      <c r="J50" s="1220">
        <v>21.53534988305217</v>
      </c>
      <c r="K50" s="1220">
        <v>1941</v>
      </c>
      <c r="L50" s="1220">
        <v>21.927991233322413</v>
      </c>
      <c r="M50" s="1221">
        <v>1960.5</v>
      </c>
      <c r="N50" s="1221">
        <v>22.141784217837664</v>
      </c>
      <c r="O50" s="1211"/>
      <c r="P50" s="759"/>
    </row>
    <row r="51" spans="1:16" s="1228" customFormat="1" ht="14.25" customHeight="1">
      <c r="A51" s="1222"/>
      <c r="B51" s="1223"/>
      <c r="C51" s="1224"/>
      <c r="D51" s="686" t="s">
        <v>71</v>
      </c>
      <c r="E51" s="1225">
        <v>938.5</v>
      </c>
      <c r="F51" s="1225">
        <v>49.777235599872704</v>
      </c>
      <c r="G51" s="1225">
        <v>951.7</v>
      </c>
      <c r="H51" s="1225">
        <v>49.298109298109303</v>
      </c>
      <c r="I51" s="1225">
        <v>932.7</v>
      </c>
      <c r="J51" s="1225">
        <v>48.937509837871872</v>
      </c>
      <c r="K51" s="1225">
        <v>936.5</v>
      </c>
      <c r="L51" s="1225">
        <v>48.248325605358062</v>
      </c>
      <c r="M51" s="1226">
        <v>957.5</v>
      </c>
      <c r="N51" s="1226">
        <v>48.839581739352205</v>
      </c>
      <c r="O51" s="1201"/>
      <c r="P51" s="1227"/>
    </row>
    <row r="52" spans="1:16" s="1228" customFormat="1" ht="14.25" customHeight="1">
      <c r="A52" s="1222"/>
      <c r="B52" s="1223"/>
      <c r="C52" s="1224"/>
      <c r="D52" s="686" t="s">
        <v>70</v>
      </c>
      <c r="E52" s="1225">
        <v>946.8</v>
      </c>
      <c r="F52" s="1225">
        <v>50.217460485838536</v>
      </c>
      <c r="G52" s="1225">
        <v>978.8</v>
      </c>
      <c r="H52" s="1225">
        <v>50.701890701890697</v>
      </c>
      <c r="I52" s="1225">
        <v>973.1</v>
      </c>
      <c r="J52" s="1225">
        <v>51.057243297129965</v>
      </c>
      <c r="K52" s="1225">
        <v>1004.5</v>
      </c>
      <c r="L52" s="1225">
        <v>51.751674394641931</v>
      </c>
      <c r="M52" s="1226">
        <v>1003.1</v>
      </c>
      <c r="N52" s="1226">
        <v>51.165519000255031</v>
      </c>
      <c r="O52" s="1201"/>
      <c r="P52" s="1227"/>
    </row>
    <row r="53" spans="1:16" s="748" customFormat="1" ht="18" customHeight="1">
      <c r="A53" s="1218"/>
      <c r="B53" s="1219"/>
      <c r="C53" s="688" t="s">
        <v>518</v>
      </c>
      <c r="D53" s="685"/>
      <c r="E53" s="1220">
        <v>1618</v>
      </c>
      <c r="F53" s="1220">
        <v>18.278561664727349</v>
      </c>
      <c r="G53" s="1220">
        <v>1622.4</v>
      </c>
      <c r="H53" s="1220">
        <v>18.329718004338392</v>
      </c>
      <c r="I53" s="1220">
        <v>1632.1</v>
      </c>
      <c r="J53" s="1220">
        <v>18.441599529948814</v>
      </c>
      <c r="K53" s="1220">
        <v>1654.8</v>
      </c>
      <c r="L53" s="1220">
        <v>18.694714009738238</v>
      </c>
      <c r="M53" s="1221">
        <v>1710.5</v>
      </c>
      <c r="N53" s="1221">
        <v>19.318297324463821</v>
      </c>
      <c r="O53" s="1211"/>
      <c r="P53" s="759"/>
    </row>
    <row r="54" spans="1:16" s="1228" customFormat="1" ht="14.25" customHeight="1">
      <c r="A54" s="1222"/>
      <c r="B54" s="1223"/>
      <c r="C54" s="1224"/>
      <c r="D54" s="686" t="s">
        <v>71</v>
      </c>
      <c r="E54" s="1225">
        <v>606.1</v>
      </c>
      <c r="F54" s="1225">
        <v>37.459826946847961</v>
      </c>
      <c r="G54" s="1225">
        <v>616.1</v>
      </c>
      <c r="H54" s="1225">
        <v>37.974605522682445</v>
      </c>
      <c r="I54" s="1225">
        <v>620.70000000000005</v>
      </c>
      <c r="J54" s="1225">
        <v>38.030757919245147</v>
      </c>
      <c r="K54" s="1225">
        <v>637.1</v>
      </c>
      <c r="L54" s="1225">
        <v>38.500120860526955</v>
      </c>
      <c r="M54" s="1226">
        <v>655.4</v>
      </c>
      <c r="N54" s="1226">
        <v>38.316281788950597</v>
      </c>
      <c r="O54" s="1201"/>
      <c r="P54" s="1227"/>
    </row>
    <row r="55" spans="1:16" s="1228" customFormat="1" ht="14.25" customHeight="1">
      <c r="A55" s="1222"/>
      <c r="B55" s="1223"/>
      <c r="C55" s="1224"/>
      <c r="D55" s="686" t="s">
        <v>70</v>
      </c>
      <c r="E55" s="1225">
        <v>1011.8</v>
      </c>
      <c r="F55" s="1225">
        <v>62.533992583436337</v>
      </c>
      <c r="G55" s="1225">
        <v>1006.2</v>
      </c>
      <c r="H55" s="1225">
        <v>62.019230769230774</v>
      </c>
      <c r="I55" s="1225">
        <v>1011.4</v>
      </c>
      <c r="J55" s="1225">
        <v>61.96924208075486</v>
      </c>
      <c r="K55" s="1225">
        <v>1017.7</v>
      </c>
      <c r="L55" s="1225">
        <v>61.499879139473059</v>
      </c>
      <c r="M55" s="1226">
        <v>1055</v>
      </c>
      <c r="N55" s="1226">
        <v>61.677871967261034</v>
      </c>
      <c r="O55" s="1201"/>
      <c r="P55" s="1227"/>
    </row>
    <row r="56" spans="1:16" s="748" customFormat="1" ht="13.5" customHeight="1">
      <c r="A56" s="763"/>
      <c r="B56" s="764"/>
      <c r="C56" s="765" t="s">
        <v>480</v>
      </c>
      <c r="D56" s="766"/>
      <c r="E56" s="767"/>
      <c r="F56" s="1229"/>
      <c r="G56" s="767"/>
      <c r="H56" s="1229"/>
      <c r="I56" s="767"/>
      <c r="J56" s="1229"/>
      <c r="K56" s="767"/>
      <c r="L56" s="1229"/>
      <c r="M56" s="767"/>
      <c r="N56" s="1229"/>
      <c r="O56" s="768"/>
      <c r="P56" s="759"/>
    </row>
    <row r="57" spans="1:16" ht="13.5" customHeight="1">
      <c r="A57" s="1174"/>
      <c r="B57" s="1230"/>
      <c r="C57" s="1231" t="s">
        <v>389</v>
      </c>
      <c r="D57" s="1195"/>
      <c r="E57" s="1178"/>
      <c r="F57" s="1232" t="s">
        <v>87</v>
      </c>
      <c r="G57" s="1233"/>
      <c r="H57" s="1233"/>
      <c r="I57" s="1234"/>
      <c r="J57" s="1233"/>
      <c r="K57" s="1233"/>
      <c r="L57" s="1233"/>
      <c r="M57" s="1233"/>
      <c r="N57" s="1233"/>
      <c r="O57" s="1201"/>
      <c r="P57" s="1172"/>
    </row>
    <row r="58" spans="1:16" ht="13.5" customHeight="1">
      <c r="A58" s="1174"/>
      <c r="B58" s="879">
        <v>6</v>
      </c>
      <c r="C58" s="1530">
        <v>43525</v>
      </c>
      <c r="D58" s="1530"/>
      <c r="E58" s="1200"/>
      <c r="F58" s="1200"/>
      <c r="G58" s="1200"/>
      <c r="H58" s="1200"/>
      <c r="I58" s="1200"/>
      <c r="J58" s="1200"/>
      <c r="K58" s="1200"/>
      <c r="L58" s="1200"/>
      <c r="M58" s="1200"/>
      <c r="N58" s="1200"/>
      <c r="O58" s="1200"/>
      <c r="P58" s="1200"/>
    </row>
  </sheetData>
  <mergeCells count="120">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C35:D35"/>
    <mergeCell ref="C58:D58"/>
    <mergeCell ref="C31:D32"/>
    <mergeCell ref="E33:F33"/>
    <mergeCell ref="G33:H33"/>
    <mergeCell ref="I33:J33"/>
    <mergeCell ref="K33:L33"/>
    <mergeCell ref="M33:N33"/>
    <mergeCell ref="E27:F27"/>
    <mergeCell ref="G27:H27"/>
    <mergeCell ref="I27:J27"/>
    <mergeCell ref="K27:L27"/>
    <mergeCell ref="M27:N27"/>
    <mergeCell ref="M29:N29"/>
  </mergeCells>
  <conditionalFormatting sqref="E7:N7 E33:N33">
    <cfRule type="cellIs" dxfId="8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8"/>
  <sheetViews>
    <sheetView zoomScaleNormal="100" workbookViewId="0"/>
  </sheetViews>
  <sheetFormatPr defaultRowHeight="12.75"/>
  <cols>
    <col min="1" max="1" width="1" style="1173" customWidth="1"/>
    <col min="2" max="2" width="2.5703125" style="1173" customWidth="1"/>
    <col min="3" max="3" width="1" style="1173" customWidth="1"/>
    <col min="4" max="4" width="34" style="1173" customWidth="1"/>
    <col min="5" max="5" width="7.42578125" style="1173" customWidth="1"/>
    <col min="6" max="6" width="4.85546875" style="1173" customWidth="1"/>
    <col min="7" max="7" width="7.42578125" style="1173" customWidth="1"/>
    <col min="8" max="8" width="4.85546875" style="1173" customWidth="1"/>
    <col min="9" max="9" width="7.42578125" style="1173" customWidth="1"/>
    <col min="10" max="10" width="4.85546875" style="1173" customWidth="1"/>
    <col min="11" max="11" width="7.42578125" style="1173" customWidth="1"/>
    <col min="12" max="12" width="4.85546875" style="1173" customWidth="1"/>
    <col min="13" max="13" width="7.42578125" style="1173" customWidth="1"/>
    <col min="14" max="14" width="4.85546875" style="1173" customWidth="1"/>
    <col min="15" max="15" width="2.5703125" style="1173" customWidth="1"/>
    <col min="16" max="16" width="1" style="1173" customWidth="1"/>
    <col min="17" max="16384" width="9.140625" style="1173"/>
  </cols>
  <sheetData>
    <row r="1" spans="1:16" ht="13.5" customHeight="1">
      <c r="A1" s="1174"/>
      <c r="B1" s="1235"/>
      <c r="C1" s="1558" t="s">
        <v>311</v>
      </c>
      <c r="D1" s="1558"/>
      <c r="E1" s="1168"/>
      <c r="F1" s="1168"/>
      <c r="G1" s="1168"/>
      <c r="H1" s="1168"/>
      <c r="I1" s="1168"/>
      <c r="J1" s="1168"/>
      <c r="K1" s="1168"/>
      <c r="L1" s="1168"/>
      <c r="M1" s="1236"/>
      <c r="N1" s="1168"/>
      <c r="O1" s="1168"/>
      <c r="P1" s="1174"/>
    </row>
    <row r="2" spans="1:16" ht="9.75" customHeight="1">
      <c r="A2" s="1174"/>
      <c r="B2" s="1237"/>
      <c r="C2" s="1238"/>
      <c r="D2" s="1237"/>
      <c r="E2" s="1239"/>
      <c r="F2" s="1239"/>
      <c r="G2" s="1239"/>
      <c r="H2" s="1239"/>
      <c r="I2" s="1176"/>
      <c r="J2" s="1176"/>
      <c r="K2" s="1176"/>
      <c r="L2" s="1176"/>
      <c r="M2" s="1176"/>
      <c r="N2" s="1176"/>
      <c r="O2" s="1240"/>
      <c r="P2" s="1174"/>
    </row>
    <row r="3" spans="1:16" ht="9" customHeight="1" thickBot="1">
      <c r="A3" s="1174"/>
      <c r="B3" s="1168"/>
      <c r="C3" s="1209"/>
      <c r="D3" s="1168"/>
      <c r="E3" s="1168"/>
      <c r="F3" s="1168"/>
      <c r="G3" s="1168"/>
      <c r="H3" s="1168"/>
      <c r="I3" s="1168"/>
      <c r="J3" s="1168"/>
      <c r="K3" s="1168"/>
      <c r="L3" s="1168"/>
      <c r="M3" s="1537" t="s">
        <v>72</v>
      </c>
      <c r="N3" s="1537"/>
      <c r="O3" s="1241"/>
      <c r="P3" s="1174"/>
    </row>
    <row r="4" spans="1:16" s="1186" customFormat="1" ht="13.5" customHeight="1" thickBot="1">
      <c r="A4" s="1180"/>
      <c r="B4" s="1242"/>
      <c r="C4" s="1559" t="s">
        <v>159</v>
      </c>
      <c r="D4" s="1560"/>
      <c r="E4" s="1560"/>
      <c r="F4" s="1560"/>
      <c r="G4" s="1560"/>
      <c r="H4" s="1560"/>
      <c r="I4" s="1560"/>
      <c r="J4" s="1560"/>
      <c r="K4" s="1560"/>
      <c r="L4" s="1560"/>
      <c r="M4" s="1560"/>
      <c r="N4" s="1561"/>
      <c r="O4" s="1241"/>
      <c r="P4" s="1180"/>
    </row>
    <row r="5" spans="1:16" ht="3.75" customHeight="1">
      <c r="A5" s="1174"/>
      <c r="B5" s="1168"/>
      <c r="C5" s="1562" t="s">
        <v>153</v>
      </c>
      <c r="D5" s="1563"/>
      <c r="E5" s="1168"/>
      <c r="F5" s="1243"/>
      <c r="G5" s="1243"/>
      <c r="H5" s="1243"/>
      <c r="I5" s="1243"/>
      <c r="J5" s="1243"/>
      <c r="K5" s="1168"/>
      <c r="L5" s="1243"/>
      <c r="M5" s="1243"/>
      <c r="N5" s="1243"/>
      <c r="O5" s="1241"/>
      <c r="P5" s="1174"/>
    </row>
    <row r="6" spans="1:16" ht="12.75" customHeight="1">
      <c r="A6" s="1174"/>
      <c r="B6" s="1168"/>
      <c r="C6" s="1563"/>
      <c r="D6" s="1563"/>
      <c r="E6" s="1189">
        <v>2017</v>
      </c>
      <c r="F6" s="1190" t="s">
        <v>34</v>
      </c>
      <c r="G6" s="1189" t="s">
        <v>34</v>
      </c>
      <c r="H6" s="1190" t="s">
        <v>34</v>
      </c>
      <c r="I6" s="1191"/>
      <c r="J6" s="1190">
        <v>2018</v>
      </c>
      <c r="K6" s="1192" t="s">
        <v>34</v>
      </c>
      <c r="L6" s="1193" t="s">
        <v>34</v>
      </c>
      <c r="M6" s="1193" t="s">
        <v>34</v>
      </c>
      <c r="N6" s="1194"/>
      <c r="O6" s="1241"/>
      <c r="P6" s="1174"/>
    </row>
    <row r="7" spans="1:16">
      <c r="A7" s="1174"/>
      <c r="B7" s="1168"/>
      <c r="C7" s="1244"/>
      <c r="D7" s="1244"/>
      <c r="E7" s="1533" t="s">
        <v>645</v>
      </c>
      <c r="F7" s="1533"/>
      <c r="G7" s="1533" t="s">
        <v>646</v>
      </c>
      <c r="H7" s="1533"/>
      <c r="I7" s="1533" t="s">
        <v>647</v>
      </c>
      <c r="J7" s="1533"/>
      <c r="K7" s="1533" t="s">
        <v>648</v>
      </c>
      <c r="L7" s="1533"/>
      <c r="M7" s="1533" t="s">
        <v>645</v>
      </c>
      <c r="N7" s="1533"/>
      <c r="O7" s="1245"/>
      <c r="P7" s="1174"/>
    </row>
    <row r="8" spans="1:16" s="1199" customFormat="1" ht="16.5" customHeight="1">
      <c r="A8" s="1196"/>
      <c r="B8" s="1246"/>
      <c r="C8" s="1529" t="s">
        <v>13</v>
      </c>
      <c r="D8" s="1529"/>
      <c r="E8" s="1541">
        <v>4804.8999999999996</v>
      </c>
      <c r="F8" s="1541"/>
      <c r="G8" s="1541">
        <v>4806.7</v>
      </c>
      <c r="H8" s="1541"/>
      <c r="I8" s="1541">
        <v>4874.1000000000004</v>
      </c>
      <c r="J8" s="1541"/>
      <c r="K8" s="1541">
        <v>4902.8</v>
      </c>
      <c r="L8" s="1541"/>
      <c r="M8" s="1542">
        <v>4883</v>
      </c>
      <c r="N8" s="1542"/>
      <c r="O8" s="1247"/>
      <c r="P8" s="1196"/>
    </row>
    <row r="9" spans="1:16" ht="12" customHeight="1">
      <c r="A9" s="1174"/>
      <c r="B9" s="1248"/>
      <c r="C9" s="682" t="s">
        <v>71</v>
      </c>
      <c r="D9" s="1200"/>
      <c r="E9" s="1556">
        <v>2464.8000000000002</v>
      </c>
      <c r="F9" s="1556"/>
      <c r="G9" s="1556">
        <v>2457.3000000000002</v>
      </c>
      <c r="H9" s="1556"/>
      <c r="I9" s="1556">
        <v>2484.1999999999998</v>
      </c>
      <c r="J9" s="1556"/>
      <c r="K9" s="1556">
        <v>2497.1999999999998</v>
      </c>
      <c r="L9" s="1556"/>
      <c r="M9" s="1557">
        <v>2504.6999999999998</v>
      </c>
      <c r="N9" s="1557"/>
      <c r="O9" s="1245"/>
      <c r="P9" s="1174"/>
    </row>
    <row r="10" spans="1:16" ht="12" customHeight="1">
      <c r="A10" s="1174"/>
      <c r="B10" s="1248"/>
      <c r="C10" s="682" t="s">
        <v>70</v>
      </c>
      <c r="D10" s="1200"/>
      <c r="E10" s="1556">
        <v>2340.1999999999998</v>
      </c>
      <c r="F10" s="1556"/>
      <c r="G10" s="1556">
        <v>2349.4</v>
      </c>
      <c r="H10" s="1556"/>
      <c r="I10" s="1556">
        <v>2389.9</v>
      </c>
      <c r="J10" s="1556"/>
      <c r="K10" s="1556">
        <v>2405.6</v>
      </c>
      <c r="L10" s="1556"/>
      <c r="M10" s="1557">
        <v>2378.4</v>
      </c>
      <c r="N10" s="1557"/>
      <c r="O10" s="1245"/>
      <c r="P10" s="1174"/>
    </row>
    <row r="11" spans="1:16" ht="15.75" customHeight="1">
      <c r="A11" s="1174"/>
      <c r="B11" s="1248"/>
      <c r="C11" s="682" t="s">
        <v>154</v>
      </c>
      <c r="D11" s="1200"/>
      <c r="E11" s="1556">
        <v>290</v>
      </c>
      <c r="F11" s="1556"/>
      <c r="G11" s="1556">
        <v>283.3</v>
      </c>
      <c r="H11" s="1556"/>
      <c r="I11" s="1556">
        <v>287</v>
      </c>
      <c r="J11" s="1556"/>
      <c r="K11" s="1556">
        <v>315.8</v>
      </c>
      <c r="L11" s="1556"/>
      <c r="M11" s="1557">
        <v>299.60000000000002</v>
      </c>
      <c r="N11" s="1557"/>
      <c r="O11" s="1245"/>
      <c r="P11" s="1174"/>
    </row>
    <row r="12" spans="1:16" ht="12" customHeight="1">
      <c r="A12" s="1174"/>
      <c r="B12" s="1248"/>
      <c r="C12" s="682" t="s">
        <v>155</v>
      </c>
      <c r="D12" s="1200"/>
      <c r="E12" s="1535">
        <v>2247.8000000000002</v>
      </c>
      <c r="F12" s="1535"/>
      <c r="G12" s="1535">
        <v>2238.8000000000002</v>
      </c>
      <c r="H12" s="1535"/>
      <c r="I12" s="1535">
        <v>2256</v>
      </c>
      <c r="J12" s="1535"/>
      <c r="K12" s="1535">
        <v>2235.8000000000002</v>
      </c>
      <c r="L12" s="1535"/>
      <c r="M12" s="1538">
        <v>2241.1</v>
      </c>
      <c r="N12" s="1538"/>
      <c r="O12" s="1245"/>
      <c r="P12" s="1174"/>
    </row>
    <row r="13" spans="1:16" ht="12" customHeight="1">
      <c r="A13" s="1174"/>
      <c r="B13" s="1248"/>
      <c r="C13" s="682" t="s">
        <v>156</v>
      </c>
      <c r="D13" s="1200"/>
      <c r="E13" s="1535">
        <v>2267.1</v>
      </c>
      <c r="F13" s="1535"/>
      <c r="G13" s="1535">
        <v>2284.6</v>
      </c>
      <c r="H13" s="1535"/>
      <c r="I13" s="1535">
        <v>2331.1</v>
      </c>
      <c r="J13" s="1535"/>
      <c r="K13" s="1535">
        <v>2351.1999999999998</v>
      </c>
      <c r="L13" s="1535"/>
      <c r="M13" s="1538">
        <v>2342.4</v>
      </c>
      <c r="N13" s="1538"/>
      <c r="O13" s="1245"/>
      <c r="P13" s="1174"/>
    </row>
    <row r="14" spans="1:16" ht="15.75" customHeight="1">
      <c r="A14" s="1174"/>
      <c r="B14" s="1248"/>
      <c r="C14" s="682" t="s">
        <v>369</v>
      </c>
      <c r="D14" s="1200"/>
      <c r="E14" s="1556">
        <v>280.39999999999998</v>
      </c>
      <c r="F14" s="1556"/>
      <c r="G14" s="1556">
        <v>285</v>
      </c>
      <c r="H14" s="1556"/>
      <c r="I14" s="1556">
        <v>315.10000000000002</v>
      </c>
      <c r="J14" s="1556"/>
      <c r="K14" s="1556">
        <v>301.60000000000002</v>
      </c>
      <c r="L14" s="1556"/>
      <c r="M14" s="1557">
        <v>274.89999999999998</v>
      </c>
      <c r="N14" s="1557"/>
      <c r="O14" s="1245"/>
      <c r="P14" s="1174"/>
    </row>
    <row r="15" spans="1:16" ht="12" customHeight="1">
      <c r="A15" s="1174"/>
      <c r="B15" s="1248"/>
      <c r="C15" s="682" t="s">
        <v>160</v>
      </c>
      <c r="D15" s="1200"/>
      <c r="E15" s="1535">
        <v>1228.5999999999999</v>
      </c>
      <c r="F15" s="1535"/>
      <c r="G15" s="1535">
        <v>1191.5</v>
      </c>
      <c r="H15" s="1535"/>
      <c r="I15" s="1535">
        <v>1208.0999999999999</v>
      </c>
      <c r="J15" s="1535"/>
      <c r="K15" s="1535">
        <v>1215</v>
      </c>
      <c r="L15" s="1535"/>
      <c r="M15" s="1538">
        <v>1222.2</v>
      </c>
      <c r="N15" s="1538"/>
      <c r="O15" s="1245"/>
      <c r="P15" s="1174"/>
    </row>
    <row r="16" spans="1:16" ht="12" customHeight="1">
      <c r="A16" s="1174"/>
      <c r="B16" s="1248"/>
      <c r="C16" s="682" t="s">
        <v>161</v>
      </c>
      <c r="D16" s="1200"/>
      <c r="E16" s="1535">
        <v>3296</v>
      </c>
      <c r="F16" s="1535"/>
      <c r="G16" s="1535">
        <v>3330.2</v>
      </c>
      <c r="H16" s="1535"/>
      <c r="I16" s="1535">
        <v>3350.9</v>
      </c>
      <c r="J16" s="1535"/>
      <c r="K16" s="1535">
        <v>3386.1</v>
      </c>
      <c r="L16" s="1535"/>
      <c r="M16" s="1538">
        <v>3385.9</v>
      </c>
      <c r="N16" s="1538"/>
      <c r="O16" s="1245"/>
      <c r="P16" s="1174"/>
    </row>
    <row r="17" spans="1:16" s="1252" customFormat="1" ht="15.75" customHeight="1">
      <c r="A17" s="1249"/>
      <c r="B17" s="1250"/>
      <c r="C17" s="682" t="s">
        <v>162</v>
      </c>
      <c r="D17" s="1200"/>
      <c r="E17" s="1535">
        <v>4273.2</v>
      </c>
      <c r="F17" s="1535"/>
      <c r="G17" s="1535">
        <v>4289.8</v>
      </c>
      <c r="H17" s="1535"/>
      <c r="I17" s="1535">
        <v>4366.8</v>
      </c>
      <c r="J17" s="1535"/>
      <c r="K17" s="1535">
        <v>4397.7</v>
      </c>
      <c r="L17" s="1535"/>
      <c r="M17" s="1538">
        <v>4367</v>
      </c>
      <c r="N17" s="1538"/>
      <c r="O17" s="1251"/>
      <c r="P17" s="1249"/>
    </row>
    <row r="18" spans="1:16" s="1252" customFormat="1" ht="12" customHeight="1">
      <c r="A18" s="1249"/>
      <c r="B18" s="1250"/>
      <c r="C18" s="682" t="s">
        <v>163</v>
      </c>
      <c r="D18" s="1200"/>
      <c r="E18" s="1535">
        <v>531.70000000000005</v>
      </c>
      <c r="F18" s="1535"/>
      <c r="G18" s="1535">
        <v>516.9</v>
      </c>
      <c r="H18" s="1535"/>
      <c r="I18" s="1535">
        <v>507.3</v>
      </c>
      <c r="J18" s="1535"/>
      <c r="K18" s="1535">
        <v>505</v>
      </c>
      <c r="L18" s="1535"/>
      <c r="M18" s="1538">
        <v>516.1</v>
      </c>
      <c r="N18" s="1538"/>
      <c r="O18" s="1251"/>
      <c r="P18" s="1249"/>
    </row>
    <row r="19" spans="1:16" ht="15.75" customHeight="1">
      <c r="A19" s="1174"/>
      <c r="B19" s="1248"/>
      <c r="C19" s="682" t="s">
        <v>164</v>
      </c>
      <c r="D19" s="1200"/>
      <c r="E19" s="1535">
        <v>4011.7</v>
      </c>
      <c r="F19" s="1535"/>
      <c r="G19" s="1535">
        <v>4011.2</v>
      </c>
      <c r="H19" s="1535"/>
      <c r="I19" s="1535">
        <v>4065</v>
      </c>
      <c r="J19" s="1535"/>
      <c r="K19" s="1535">
        <v>4091.4</v>
      </c>
      <c r="L19" s="1535"/>
      <c r="M19" s="1538">
        <v>4058.2</v>
      </c>
      <c r="N19" s="1538"/>
      <c r="O19" s="1245"/>
      <c r="P19" s="1174"/>
    </row>
    <row r="20" spans="1:16" ht="12" customHeight="1">
      <c r="A20" s="1174"/>
      <c r="B20" s="1248"/>
      <c r="C20" s="1253"/>
      <c r="D20" s="1166" t="s">
        <v>165</v>
      </c>
      <c r="E20" s="1535">
        <v>3123</v>
      </c>
      <c r="F20" s="1535"/>
      <c r="G20" s="1535">
        <v>3141.1</v>
      </c>
      <c r="H20" s="1535"/>
      <c r="I20" s="1535">
        <v>3167.5</v>
      </c>
      <c r="J20" s="1535"/>
      <c r="K20" s="1535">
        <v>3182.5</v>
      </c>
      <c r="L20" s="1535"/>
      <c r="M20" s="1538">
        <v>3169.2</v>
      </c>
      <c r="N20" s="1538"/>
      <c r="O20" s="1245"/>
      <c r="P20" s="1174"/>
    </row>
    <row r="21" spans="1:16" ht="12" customHeight="1">
      <c r="A21" s="1174"/>
      <c r="B21" s="1248"/>
      <c r="C21" s="1253"/>
      <c r="D21" s="1166" t="s">
        <v>166</v>
      </c>
      <c r="E21" s="1535">
        <v>742.4</v>
      </c>
      <c r="F21" s="1535"/>
      <c r="G21" s="1535">
        <v>729.9</v>
      </c>
      <c r="H21" s="1535"/>
      <c r="I21" s="1535">
        <v>755.5</v>
      </c>
      <c r="J21" s="1535"/>
      <c r="K21" s="1535">
        <v>760.7</v>
      </c>
      <c r="L21" s="1535"/>
      <c r="M21" s="1538">
        <v>733.9</v>
      </c>
      <c r="N21" s="1538"/>
      <c r="O21" s="1245"/>
      <c r="P21" s="1174"/>
    </row>
    <row r="22" spans="1:16" ht="12" customHeight="1">
      <c r="A22" s="1174"/>
      <c r="B22" s="1248"/>
      <c r="C22" s="1253"/>
      <c r="D22" s="1166" t="s">
        <v>128</v>
      </c>
      <c r="E22" s="1535">
        <v>146.30000000000001</v>
      </c>
      <c r="F22" s="1535"/>
      <c r="G22" s="1535">
        <v>140.19999999999999</v>
      </c>
      <c r="H22" s="1535"/>
      <c r="I22" s="1535">
        <v>142</v>
      </c>
      <c r="J22" s="1535"/>
      <c r="K22" s="1535">
        <v>148.19999999999999</v>
      </c>
      <c r="L22" s="1535"/>
      <c r="M22" s="1538">
        <v>155.1</v>
      </c>
      <c r="N22" s="1538"/>
      <c r="O22" s="1245"/>
      <c r="P22" s="1174"/>
    </row>
    <row r="23" spans="1:16" ht="12" customHeight="1">
      <c r="A23" s="1174"/>
      <c r="B23" s="1248"/>
      <c r="C23" s="682" t="s">
        <v>167</v>
      </c>
      <c r="D23" s="1200"/>
      <c r="E23" s="1535">
        <v>772.1</v>
      </c>
      <c r="F23" s="1535"/>
      <c r="G23" s="1535">
        <v>774</v>
      </c>
      <c r="H23" s="1535"/>
      <c r="I23" s="1535">
        <v>790.6</v>
      </c>
      <c r="J23" s="1535"/>
      <c r="K23" s="1535">
        <v>789.5</v>
      </c>
      <c r="L23" s="1535"/>
      <c r="M23" s="1538">
        <v>804.9</v>
      </c>
      <c r="N23" s="1538"/>
      <c r="O23" s="1245"/>
      <c r="P23" s="1174"/>
    </row>
    <row r="24" spans="1:16" ht="12" customHeight="1">
      <c r="A24" s="1174"/>
      <c r="B24" s="1248"/>
      <c r="C24" s="682" t="s">
        <v>128</v>
      </c>
      <c r="D24" s="1200"/>
      <c r="E24" s="1535">
        <v>21.1</v>
      </c>
      <c r="F24" s="1535"/>
      <c r="G24" s="1535">
        <v>21.5</v>
      </c>
      <c r="H24" s="1535"/>
      <c r="I24" s="1535">
        <v>18.5</v>
      </c>
      <c r="J24" s="1535"/>
      <c r="K24" s="1535">
        <v>21.9</v>
      </c>
      <c r="L24" s="1535"/>
      <c r="M24" s="1538">
        <v>20</v>
      </c>
      <c r="N24" s="1538"/>
      <c r="O24" s="1245"/>
      <c r="P24" s="1174"/>
    </row>
    <row r="25" spans="1:16" ht="16.5" customHeight="1">
      <c r="A25" s="1174"/>
      <c r="B25" s="1248"/>
      <c r="C25" s="687" t="s">
        <v>168</v>
      </c>
      <c r="D25" s="685"/>
      <c r="E25" s="1534"/>
      <c r="F25" s="1534"/>
      <c r="G25" s="1534"/>
      <c r="H25" s="1534"/>
      <c r="I25" s="1534"/>
      <c r="J25" s="1534"/>
      <c r="K25" s="1534"/>
      <c r="L25" s="1534"/>
      <c r="M25" s="1536"/>
      <c r="N25" s="1536"/>
      <c r="O25" s="1245"/>
      <c r="P25" s="1174"/>
    </row>
    <row r="26" spans="1:16" s="748" customFormat="1" ht="13.5" customHeight="1">
      <c r="A26" s="1218"/>
      <c r="B26" s="1553" t="s">
        <v>169</v>
      </c>
      <c r="C26" s="1553"/>
      <c r="D26" s="1553"/>
      <c r="E26" s="1554">
        <v>68.900000000000006</v>
      </c>
      <c r="F26" s="1554"/>
      <c r="G26" s="1554">
        <v>68.900000000000006</v>
      </c>
      <c r="H26" s="1554"/>
      <c r="I26" s="1554">
        <v>69.8</v>
      </c>
      <c r="J26" s="1554"/>
      <c r="K26" s="1554">
        <v>70.2</v>
      </c>
      <c r="L26" s="1554"/>
      <c r="M26" s="1555">
        <v>69.900000000000006</v>
      </c>
      <c r="N26" s="1555"/>
      <c r="O26" s="1254"/>
      <c r="P26" s="1218"/>
    </row>
    <row r="27" spans="1:16" ht="12" customHeight="1">
      <c r="A27" s="1174"/>
      <c r="B27" s="1248"/>
      <c r="C27" s="685"/>
      <c r="D27" s="1166" t="s">
        <v>71</v>
      </c>
      <c r="E27" s="1534">
        <v>72.2</v>
      </c>
      <c r="F27" s="1534"/>
      <c r="G27" s="1534">
        <v>71.900000000000006</v>
      </c>
      <c r="H27" s="1534"/>
      <c r="I27" s="1534">
        <v>72.599999999999994</v>
      </c>
      <c r="J27" s="1534"/>
      <c r="K27" s="1534">
        <v>73.2</v>
      </c>
      <c r="L27" s="1534"/>
      <c r="M27" s="1536">
        <v>73.099999999999994</v>
      </c>
      <c r="N27" s="1536"/>
      <c r="O27" s="1245"/>
      <c r="P27" s="1174"/>
    </row>
    <row r="28" spans="1:16" ht="12" customHeight="1">
      <c r="A28" s="1174"/>
      <c r="B28" s="1248"/>
      <c r="C28" s="685"/>
      <c r="D28" s="1166" t="s">
        <v>70</v>
      </c>
      <c r="E28" s="1534">
        <v>65.8</v>
      </c>
      <c r="F28" s="1534"/>
      <c r="G28" s="1534">
        <v>66.099999999999994</v>
      </c>
      <c r="H28" s="1534"/>
      <c r="I28" s="1534">
        <v>67.099999999999994</v>
      </c>
      <c r="J28" s="1534"/>
      <c r="K28" s="1534">
        <v>67.3</v>
      </c>
      <c r="L28" s="1534"/>
      <c r="M28" s="1536">
        <v>66.900000000000006</v>
      </c>
      <c r="N28" s="1536"/>
      <c r="O28" s="1245"/>
      <c r="P28" s="1174"/>
    </row>
    <row r="29" spans="1:16" s="748" customFormat="1" ht="14.25" customHeight="1">
      <c r="A29" s="1218"/>
      <c r="B29" s="1553" t="s">
        <v>154</v>
      </c>
      <c r="C29" s="1553"/>
      <c r="D29" s="1553"/>
      <c r="E29" s="1554">
        <v>26.6</v>
      </c>
      <c r="F29" s="1554"/>
      <c r="G29" s="1554">
        <v>26</v>
      </c>
      <c r="H29" s="1554"/>
      <c r="I29" s="1554">
        <v>26.4</v>
      </c>
      <c r="J29" s="1554"/>
      <c r="K29" s="1554">
        <v>29</v>
      </c>
      <c r="L29" s="1554"/>
      <c r="M29" s="1555">
        <v>27.6</v>
      </c>
      <c r="N29" s="1555"/>
      <c r="O29" s="1254"/>
      <c r="P29" s="1218"/>
    </row>
    <row r="30" spans="1:16" ht="12" customHeight="1">
      <c r="A30" s="1174"/>
      <c r="B30" s="1248"/>
      <c r="C30" s="685"/>
      <c r="D30" s="1166" t="s">
        <v>71</v>
      </c>
      <c r="E30" s="1534">
        <v>28.5</v>
      </c>
      <c r="F30" s="1534"/>
      <c r="G30" s="1534">
        <v>27.3</v>
      </c>
      <c r="H30" s="1534"/>
      <c r="I30" s="1534">
        <v>28.8</v>
      </c>
      <c r="J30" s="1534"/>
      <c r="K30" s="1534">
        <v>31.2</v>
      </c>
      <c r="L30" s="1534"/>
      <c r="M30" s="1536">
        <v>29.9</v>
      </c>
      <c r="N30" s="1536"/>
      <c r="O30" s="1245"/>
      <c r="P30" s="1174"/>
    </row>
    <row r="31" spans="1:16" ht="12" customHeight="1">
      <c r="A31" s="1174"/>
      <c r="B31" s="1248"/>
      <c r="C31" s="685"/>
      <c r="D31" s="1166" t="s">
        <v>70</v>
      </c>
      <c r="E31" s="1534">
        <v>24.6</v>
      </c>
      <c r="F31" s="1534"/>
      <c r="G31" s="1534">
        <v>24.6</v>
      </c>
      <c r="H31" s="1534"/>
      <c r="I31" s="1534">
        <v>23.8</v>
      </c>
      <c r="J31" s="1534"/>
      <c r="K31" s="1534">
        <v>26.8</v>
      </c>
      <c r="L31" s="1534"/>
      <c r="M31" s="1536">
        <v>25.1</v>
      </c>
      <c r="N31" s="1536"/>
      <c r="O31" s="1245"/>
      <c r="P31" s="1174"/>
    </row>
    <row r="32" spans="1:16" s="748" customFormat="1" ht="14.25" customHeight="1">
      <c r="A32" s="1218"/>
      <c r="B32" s="1553" t="s">
        <v>170</v>
      </c>
      <c r="C32" s="1553"/>
      <c r="D32" s="1553"/>
      <c r="E32" s="1554">
        <v>57.8</v>
      </c>
      <c r="F32" s="1554"/>
      <c r="G32" s="1554">
        <v>58.3</v>
      </c>
      <c r="H32" s="1554"/>
      <c r="I32" s="1554">
        <v>59.4</v>
      </c>
      <c r="J32" s="1554"/>
      <c r="K32" s="1554">
        <v>59.6</v>
      </c>
      <c r="L32" s="1554"/>
      <c r="M32" s="1555">
        <v>59.6</v>
      </c>
      <c r="N32" s="1555"/>
      <c r="O32" s="1254"/>
      <c r="P32" s="1218"/>
    </row>
    <row r="33" spans="1:16" ht="12" customHeight="1">
      <c r="A33" s="1174"/>
      <c r="B33" s="1248"/>
      <c r="C33" s="685"/>
      <c r="D33" s="1166" t="s">
        <v>71</v>
      </c>
      <c r="E33" s="1534">
        <v>65.400000000000006</v>
      </c>
      <c r="F33" s="1534"/>
      <c r="G33" s="1534">
        <v>64</v>
      </c>
      <c r="H33" s="1534"/>
      <c r="I33" s="1534">
        <v>64.5</v>
      </c>
      <c r="J33" s="1534"/>
      <c r="K33" s="1534">
        <v>64.599999999999994</v>
      </c>
      <c r="L33" s="1534"/>
      <c r="M33" s="1536">
        <v>65</v>
      </c>
      <c r="N33" s="1536"/>
      <c r="O33" s="1245"/>
      <c r="P33" s="1174"/>
    </row>
    <row r="34" spans="1:16" ht="12" customHeight="1">
      <c r="A34" s="1174"/>
      <c r="B34" s="1248"/>
      <c r="C34" s="685"/>
      <c r="D34" s="1166" t="s">
        <v>70</v>
      </c>
      <c r="E34" s="1534">
        <v>51.1</v>
      </c>
      <c r="F34" s="1534"/>
      <c r="G34" s="1534">
        <v>53.3</v>
      </c>
      <c r="H34" s="1534"/>
      <c r="I34" s="1534">
        <v>54.8</v>
      </c>
      <c r="J34" s="1534"/>
      <c r="K34" s="1534">
        <v>55.2</v>
      </c>
      <c r="L34" s="1534"/>
      <c r="M34" s="1536">
        <v>54.9</v>
      </c>
      <c r="N34" s="1536"/>
      <c r="O34" s="1245"/>
      <c r="P34" s="1174"/>
    </row>
    <row r="35" spans="1:16" ht="15.75" customHeight="1">
      <c r="A35" s="1174"/>
      <c r="B35" s="1248"/>
      <c r="C35" s="1551" t="s">
        <v>171</v>
      </c>
      <c r="D35" s="1551"/>
      <c r="E35" s="1552">
        <v>0</v>
      </c>
      <c r="F35" s="1552"/>
      <c r="G35" s="1552">
        <v>0</v>
      </c>
      <c r="H35" s="1552"/>
      <c r="I35" s="1552">
        <v>0</v>
      </c>
      <c r="J35" s="1552"/>
      <c r="K35" s="1552">
        <v>0</v>
      </c>
      <c r="L35" s="1552"/>
      <c r="M35" s="1550">
        <v>0</v>
      </c>
      <c r="N35" s="1550"/>
      <c r="O35" s="1245"/>
      <c r="P35" s="1174"/>
    </row>
    <row r="36" spans="1:16" ht="12" customHeight="1">
      <c r="A36" s="1174"/>
      <c r="B36" s="1248"/>
      <c r="C36" s="1547" t="s">
        <v>169</v>
      </c>
      <c r="D36" s="1547"/>
      <c r="E36" s="1548">
        <v>-6.4000000000000057</v>
      </c>
      <c r="F36" s="1548"/>
      <c r="G36" s="1548">
        <v>-5.8000000000000114</v>
      </c>
      <c r="H36" s="1548"/>
      <c r="I36" s="1548">
        <v>-5.5</v>
      </c>
      <c r="J36" s="1548"/>
      <c r="K36" s="1548">
        <v>-5.9000000000000057</v>
      </c>
      <c r="L36" s="1548"/>
      <c r="M36" s="1549">
        <v>-6.1999999999999886</v>
      </c>
      <c r="N36" s="1549"/>
      <c r="O36" s="1245"/>
      <c r="P36" s="1174"/>
    </row>
    <row r="37" spans="1:16" ht="12" customHeight="1">
      <c r="A37" s="1174"/>
      <c r="B37" s="1248"/>
      <c r="C37" s="1547" t="s">
        <v>154</v>
      </c>
      <c r="D37" s="1547"/>
      <c r="E37" s="1548">
        <v>-3.8999999999999986</v>
      </c>
      <c r="F37" s="1548"/>
      <c r="G37" s="1548">
        <v>-2.6999999999999993</v>
      </c>
      <c r="H37" s="1548"/>
      <c r="I37" s="1548">
        <v>-5</v>
      </c>
      <c r="J37" s="1548"/>
      <c r="K37" s="1548">
        <v>-4.3999999999999986</v>
      </c>
      <c r="L37" s="1548"/>
      <c r="M37" s="1549">
        <v>-4.7999999999999972</v>
      </c>
      <c r="N37" s="1549"/>
      <c r="O37" s="1245"/>
      <c r="P37" s="1174"/>
    </row>
    <row r="38" spans="1:16" ht="12" customHeight="1">
      <c r="A38" s="1174"/>
      <c r="B38" s="1248"/>
      <c r="C38" s="1547" t="s">
        <v>170</v>
      </c>
      <c r="D38" s="1547"/>
      <c r="E38" s="1548">
        <v>-14.300000000000004</v>
      </c>
      <c r="F38" s="1548"/>
      <c r="G38" s="1548">
        <v>-10.700000000000003</v>
      </c>
      <c r="H38" s="1548"/>
      <c r="I38" s="1548">
        <v>-9.7000000000000028</v>
      </c>
      <c r="J38" s="1548"/>
      <c r="K38" s="1548">
        <v>-9.3999999999999915</v>
      </c>
      <c r="L38" s="1548"/>
      <c r="M38" s="1549">
        <v>-10.100000000000001</v>
      </c>
      <c r="N38" s="1549"/>
      <c r="O38" s="1245"/>
      <c r="P38" s="1174"/>
    </row>
    <row r="39" spans="1:16" ht="9.75" customHeight="1" thickBot="1">
      <c r="A39" s="1174"/>
      <c r="B39" s="1248"/>
      <c r="C39" s="1166"/>
      <c r="D39" s="1166"/>
      <c r="E39" s="1255"/>
      <c r="F39" s="1255"/>
      <c r="G39" s="1255"/>
      <c r="H39" s="1255"/>
      <c r="I39" s="1255"/>
      <c r="J39" s="1255"/>
      <c r="K39" s="1255"/>
      <c r="L39" s="1255"/>
      <c r="M39" s="1256"/>
      <c r="N39" s="1256"/>
      <c r="O39" s="1245"/>
      <c r="P39" s="1174"/>
    </row>
    <row r="40" spans="1:16" s="1186" customFormat="1" ht="13.5" customHeight="1" thickBot="1">
      <c r="A40" s="1180"/>
      <c r="B40" s="1242"/>
      <c r="C40" s="1182" t="s">
        <v>519</v>
      </c>
      <c r="D40" s="1183"/>
      <c r="E40" s="1183"/>
      <c r="F40" s="1183"/>
      <c r="G40" s="1183"/>
      <c r="H40" s="1183"/>
      <c r="I40" s="1183"/>
      <c r="J40" s="1183"/>
      <c r="K40" s="1183"/>
      <c r="L40" s="1183"/>
      <c r="M40" s="1183"/>
      <c r="N40" s="1184"/>
      <c r="O40" s="1245"/>
      <c r="P40" s="1174"/>
    </row>
    <row r="41" spans="1:16" ht="3.75" customHeight="1">
      <c r="A41" s="1174"/>
      <c r="B41" s="1168"/>
      <c r="C41" s="1531" t="s">
        <v>157</v>
      </c>
      <c r="D41" s="1532"/>
      <c r="E41" s="1171"/>
      <c r="F41" s="1243"/>
      <c r="G41" s="1243"/>
      <c r="H41" s="1243"/>
      <c r="I41" s="1243"/>
      <c r="J41" s="1243"/>
      <c r="K41" s="1178"/>
      <c r="L41" s="1243"/>
      <c r="M41" s="1243"/>
      <c r="N41" s="1243"/>
      <c r="O41" s="1245"/>
      <c r="P41" s="1174"/>
    </row>
    <row r="42" spans="1:16" s="1252" customFormat="1" ht="12.75" customHeight="1">
      <c r="A42" s="1249"/>
      <c r="B42" s="1200"/>
      <c r="C42" s="1532"/>
      <c r="D42" s="1532"/>
      <c r="E42" s="1189">
        <v>2017</v>
      </c>
      <c r="F42" s="1190" t="s">
        <v>34</v>
      </c>
      <c r="G42" s="1189" t="s">
        <v>34</v>
      </c>
      <c r="H42" s="1190" t="s">
        <v>34</v>
      </c>
      <c r="I42" s="1191"/>
      <c r="J42" s="1190">
        <v>2018</v>
      </c>
      <c r="K42" s="1192" t="s">
        <v>34</v>
      </c>
      <c r="L42" s="1193" t="s">
        <v>34</v>
      </c>
      <c r="M42" s="1193" t="s">
        <v>34</v>
      </c>
      <c r="N42" s="1194"/>
      <c r="O42" s="1251"/>
      <c r="P42" s="1249"/>
    </row>
    <row r="43" spans="1:16" ht="12.75" customHeight="1">
      <c r="A43" s="1174"/>
      <c r="B43" s="1168"/>
      <c r="C43" s="1195"/>
      <c r="D43" s="1195"/>
      <c r="E43" s="1533" t="s">
        <v>645</v>
      </c>
      <c r="F43" s="1533"/>
      <c r="G43" s="1533" t="s">
        <v>646</v>
      </c>
      <c r="H43" s="1533"/>
      <c r="I43" s="1533" t="s">
        <v>647</v>
      </c>
      <c r="J43" s="1533"/>
      <c r="K43" s="1533" t="s">
        <v>648</v>
      </c>
      <c r="L43" s="1533"/>
      <c r="M43" s="1533" t="s">
        <v>645</v>
      </c>
      <c r="N43" s="1533"/>
      <c r="O43" s="1245"/>
      <c r="P43" s="1174"/>
    </row>
    <row r="44" spans="1:16" ht="12.75" customHeight="1">
      <c r="A44" s="1174"/>
      <c r="B44" s="1168"/>
      <c r="C44" s="1195"/>
      <c r="D44" s="1195"/>
      <c r="E44" s="693" t="s">
        <v>158</v>
      </c>
      <c r="F44" s="693" t="s">
        <v>105</v>
      </c>
      <c r="G44" s="693" t="s">
        <v>158</v>
      </c>
      <c r="H44" s="693" t="s">
        <v>105</v>
      </c>
      <c r="I44" s="1131" t="s">
        <v>158</v>
      </c>
      <c r="J44" s="1131" t="s">
        <v>105</v>
      </c>
      <c r="K44" s="1131" t="s">
        <v>158</v>
      </c>
      <c r="L44" s="1131" t="s">
        <v>105</v>
      </c>
      <c r="M44" s="1131" t="s">
        <v>158</v>
      </c>
      <c r="N44" s="1131" t="s">
        <v>105</v>
      </c>
      <c r="O44" s="1245"/>
      <c r="P44" s="1174"/>
    </row>
    <row r="45" spans="1:16" s="1199" customFormat="1" ht="15" customHeight="1">
      <c r="A45" s="1196"/>
      <c r="B45" s="1257"/>
      <c r="C45" s="1529" t="s">
        <v>520</v>
      </c>
      <c r="D45" s="1529"/>
      <c r="E45" s="1258">
        <v>4011.7</v>
      </c>
      <c r="F45" s="1258">
        <v>100</v>
      </c>
      <c r="G45" s="1259">
        <v>4011.2</v>
      </c>
      <c r="H45" s="1259">
        <v>100</v>
      </c>
      <c r="I45" s="1259">
        <v>4065</v>
      </c>
      <c r="J45" s="1259">
        <v>100</v>
      </c>
      <c r="K45" s="1259">
        <v>4091.4</v>
      </c>
      <c r="L45" s="1259">
        <v>100</v>
      </c>
      <c r="M45" s="1259">
        <v>4058.2</v>
      </c>
      <c r="N45" s="1259">
        <v>100</v>
      </c>
      <c r="O45" s="1247"/>
      <c r="P45" s="1174"/>
    </row>
    <row r="46" spans="1:16" s="1199" customFormat="1" ht="11.25" customHeight="1">
      <c r="A46" s="1196"/>
      <c r="B46" s="1257"/>
      <c r="C46" s="1214"/>
      <c r="D46" s="682" t="s">
        <v>71</v>
      </c>
      <c r="E46" s="1260">
        <v>1954.1</v>
      </c>
      <c r="F46" s="1260">
        <v>48.710023182192089</v>
      </c>
      <c r="G46" s="1261">
        <v>1953</v>
      </c>
      <c r="H46" s="1261">
        <v>48.688671719186281</v>
      </c>
      <c r="I46" s="1261">
        <v>1981.1</v>
      </c>
      <c r="J46" s="1261">
        <v>48.73554735547355</v>
      </c>
      <c r="K46" s="1261">
        <v>1978.8</v>
      </c>
      <c r="L46" s="1261">
        <v>48.364862883120693</v>
      </c>
      <c r="M46" s="1261">
        <v>1975.1</v>
      </c>
      <c r="N46" s="1261">
        <v>48.669360800354838</v>
      </c>
      <c r="O46" s="1247"/>
      <c r="P46" s="1174"/>
    </row>
    <row r="47" spans="1:16" s="1252" customFormat="1" ht="11.25" customHeight="1">
      <c r="A47" s="1249"/>
      <c r="B47" s="1200"/>
      <c r="C47" s="686"/>
      <c r="D47" s="682" t="s">
        <v>70</v>
      </c>
      <c r="E47" s="1260">
        <v>2057.5</v>
      </c>
      <c r="F47" s="1260">
        <v>51.287484108981232</v>
      </c>
      <c r="G47" s="1261">
        <v>2058.1999999999998</v>
      </c>
      <c r="H47" s="1261">
        <v>51.311328280813719</v>
      </c>
      <c r="I47" s="1261">
        <v>2083.9</v>
      </c>
      <c r="J47" s="1261">
        <v>51.26445264452645</v>
      </c>
      <c r="K47" s="1261">
        <v>2112.6999999999998</v>
      </c>
      <c r="L47" s="1261">
        <v>51.637581268025613</v>
      </c>
      <c r="M47" s="1261">
        <v>2083.1</v>
      </c>
      <c r="N47" s="1261">
        <v>51.330639199645169</v>
      </c>
      <c r="O47" s="1251"/>
      <c r="P47" s="1174"/>
    </row>
    <row r="48" spans="1:16" s="1252" customFormat="1" ht="13.5" customHeight="1">
      <c r="A48" s="1249"/>
      <c r="B48" s="1262"/>
      <c r="C48" s="688" t="s">
        <v>513</v>
      </c>
      <c r="D48" s="685"/>
      <c r="E48" s="1260">
        <v>38.299999999999997</v>
      </c>
      <c r="F48" s="1260">
        <v>0.95470748061918886</v>
      </c>
      <c r="G48" s="1261">
        <v>33.4</v>
      </c>
      <c r="H48" s="1261">
        <v>0.83266852812126035</v>
      </c>
      <c r="I48" s="1261">
        <v>37.1</v>
      </c>
      <c r="J48" s="1261">
        <v>0.91266912669126699</v>
      </c>
      <c r="K48" s="1261">
        <v>34.6</v>
      </c>
      <c r="L48" s="1261">
        <v>0.84567629662218313</v>
      </c>
      <c r="M48" s="1261">
        <v>35.9</v>
      </c>
      <c r="N48" s="1261">
        <v>0.88462865309743233</v>
      </c>
      <c r="O48" s="1251"/>
      <c r="P48" s="1174"/>
    </row>
    <row r="49" spans="1:16" s="1252" customFormat="1" ht="11.25" customHeight="1">
      <c r="A49" s="1249"/>
      <c r="B49" s="1262"/>
      <c r="C49" s="688"/>
      <c r="D49" s="1166" t="s">
        <v>71</v>
      </c>
      <c r="E49" s="1263">
        <v>21.5</v>
      </c>
      <c r="F49" s="1263">
        <v>56.13577023498695</v>
      </c>
      <c r="G49" s="1264">
        <v>20.6</v>
      </c>
      <c r="H49" s="1264">
        <v>61.676646706586837</v>
      </c>
      <c r="I49" s="1264">
        <v>22.1</v>
      </c>
      <c r="J49" s="1264">
        <v>59.568733153638817</v>
      </c>
      <c r="K49" s="1264">
        <v>17.8</v>
      </c>
      <c r="L49" s="1264">
        <v>51.445086705202314</v>
      </c>
      <c r="M49" s="1264">
        <v>17.3</v>
      </c>
      <c r="N49" s="1264">
        <v>48.189415041782738</v>
      </c>
      <c r="O49" s="1251"/>
      <c r="P49" s="1174"/>
    </row>
    <row r="50" spans="1:16" s="1252" customFormat="1" ht="11.25" customHeight="1">
      <c r="A50" s="1249"/>
      <c r="B50" s="1200"/>
      <c r="C50" s="688"/>
      <c r="D50" s="1166" t="s">
        <v>70</v>
      </c>
      <c r="E50" s="1263">
        <v>16.8</v>
      </c>
      <c r="F50" s="1263">
        <v>43.864229765013057</v>
      </c>
      <c r="G50" s="1264">
        <v>12.8</v>
      </c>
      <c r="H50" s="1264">
        <v>38.323353293413177</v>
      </c>
      <c r="I50" s="1264">
        <v>15</v>
      </c>
      <c r="J50" s="1264">
        <v>40.431266846361183</v>
      </c>
      <c r="K50" s="1264">
        <v>16.8</v>
      </c>
      <c r="L50" s="1264">
        <v>48.554913294797686</v>
      </c>
      <c r="M50" s="1264">
        <v>18.600000000000001</v>
      </c>
      <c r="N50" s="1264">
        <v>51.810584958217277</v>
      </c>
      <c r="O50" s="1251"/>
      <c r="P50" s="1174"/>
    </row>
    <row r="51" spans="1:16" s="1252" customFormat="1" ht="13.5" customHeight="1">
      <c r="A51" s="1249"/>
      <c r="B51" s="1200"/>
      <c r="C51" s="688" t="s">
        <v>514</v>
      </c>
      <c r="D51" s="685"/>
      <c r="E51" s="1260">
        <v>400.2</v>
      </c>
      <c r="F51" s="1260">
        <v>9.9758207243811849</v>
      </c>
      <c r="G51" s="1261">
        <v>395.9</v>
      </c>
      <c r="H51" s="1261">
        <v>9.869864379736736</v>
      </c>
      <c r="I51" s="1261">
        <v>385.1</v>
      </c>
      <c r="J51" s="1261">
        <v>9.4735547355473564</v>
      </c>
      <c r="K51" s="1261">
        <v>376.2</v>
      </c>
      <c r="L51" s="1261">
        <v>9.1948966124065112</v>
      </c>
      <c r="M51" s="1261">
        <v>370.6</v>
      </c>
      <c r="N51" s="1261">
        <v>9.1321275442314338</v>
      </c>
      <c r="O51" s="1251"/>
      <c r="P51" s="1174"/>
    </row>
    <row r="52" spans="1:16" s="1252" customFormat="1" ht="11.25" customHeight="1">
      <c r="A52" s="1249"/>
      <c r="B52" s="1200"/>
      <c r="C52" s="688"/>
      <c r="D52" s="1166" t="s">
        <v>71</v>
      </c>
      <c r="E52" s="1263">
        <v>213.4</v>
      </c>
      <c r="F52" s="1263">
        <v>53.323338330834588</v>
      </c>
      <c r="G52" s="1264">
        <v>210.1</v>
      </c>
      <c r="H52" s="1264">
        <v>53.068956807274567</v>
      </c>
      <c r="I52" s="1264">
        <v>202.2</v>
      </c>
      <c r="J52" s="1264">
        <v>52.505842638275766</v>
      </c>
      <c r="K52" s="1264">
        <v>194.6</v>
      </c>
      <c r="L52" s="1264">
        <v>51.727804359383313</v>
      </c>
      <c r="M52" s="1264">
        <v>193.4</v>
      </c>
      <c r="N52" s="1264">
        <v>52.185644900161897</v>
      </c>
      <c r="O52" s="1251"/>
      <c r="P52" s="1174"/>
    </row>
    <row r="53" spans="1:16" s="1252" customFormat="1" ht="11.25" customHeight="1">
      <c r="A53" s="1249"/>
      <c r="B53" s="1200"/>
      <c r="C53" s="688"/>
      <c r="D53" s="1166" t="s">
        <v>70</v>
      </c>
      <c r="E53" s="1263">
        <v>186.8</v>
      </c>
      <c r="F53" s="1263">
        <v>46.676661669165419</v>
      </c>
      <c r="G53" s="1264">
        <v>185.8</v>
      </c>
      <c r="H53" s="1264">
        <v>46.93104319272544</v>
      </c>
      <c r="I53" s="1264">
        <v>182.9</v>
      </c>
      <c r="J53" s="1264">
        <v>47.494157361724227</v>
      </c>
      <c r="K53" s="1264">
        <v>181.6</v>
      </c>
      <c r="L53" s="1264">
        <v>48.272195640616694</v>
      </c>
      <c r="M53" s="1264">
        <v>177.3</v>
      </c>
      <c r="N53" s="1264">
        <v>47.841338370210465</v>
      </c>
      <c r="O53" s="1251"/>
      <c r="P53" s="1174"/>
    </row>
    <row r="54" spans="1:16" s="1252" customFormat="1" ht="13.5" customHeight="1">
      <c r="A54" s="1249"/>
      <c r="B54" s="1200"/>
      <c r="C54" s="688" t="s">
        <v>515</v>
      </c>
      <c r="D54" s="685"/>
      <c r="E54" s="1260">
        <v>478.6</v>
      </c>
      <c r="F54" s="1260">
        <v>11.93010444449984</v>
      </c>
      <c r="G54" s="1261">
        <v>479.9</v>
      </c>
      <c r="H54" s="1261">
        <v>11.964000797766253</v>
      </c>
      <c r="I54" s="1261">
        <v>498.4</v>
      </c>
      <c r="J54" s="1261">
        <v>12.260762607626075</v>
      </c>
      <c r="K54" s="1261">
        <v>484.4</v>
      </c>
      <c r="L54" s="1261">
        <v>11.839468152710563</v>
      </c>
      <c r="M54" s="1261">
        <v>467.7</v>
      </c>
      <c r="N54" s="1261">
        <v>11.524813956926716</v>
      </c>
      <c r="O54" s="1251"/>
      <c r="P54" s="1174"/>
    </row>
    <row r="55" spans="1:16" s="1252" customFormat="1" ht="11.25" customHeight="1">
      <c r="A55" s="1249"/>
      <c r="B55" s="1200"/>
      <c r="C55" s="688"/>
      <c r="D55" s="1166" t="s">
        <v>71</v>
      </c>
      <c r="E55" s="1263">
        <v>277</v>
      </c>
      <c r="F55" s="1263">
        <v>57.877141663184283</v>
      </c>
      <c r="G55" s="1264">
        <v>283.3</v>
      </c>
      <c r="H55" s="1264">
        <v>59.033131902479688</v>
      </c>
      <c r="I55" s="1264">
        <v>299.2</v>
      </c>
      <c r="J55" s="1264">
        <v>60.032102728731942</v>
      </c>
      <c r="K55" s="1264">
        <v>292.2</v>
      </c>
      <c r="L55" s="1264">
        <v>60.32204789430223</v>
      </c>
      <c r="M55" s="1264">
        <v>284.2</v>
      </c>
      <c r="N55" s="1264">
        <v>60.765447936711567</v>
      </c>
      <c r="O55" s="1251"/>
      <c r="P55" s="1249"/>
    </row>
    <row r="56" spans="1:16" s="1252" customFormat="1" ht="11.25" customHeight="1">
      <c r="A56" s="1249"/>
      <c r="B56" s="1200"/>
      <c r="C56" s="688"/>
      <c r="D56" s="1166" t="s">
        <v>70</v>
      </c>
      <c r="E56" s="1263">
        <v>201.6</v>
      </c>
      <c r="F56" s="1263">
        <v>42.12285833681571</v>
      </c>
      <c r="G56" s="1264">
        <v>196.6</v>
      </c>
      <c r="H56" s="1264">
        <v>40.966868097520312</v>
      </c>
      <c r="I56" s="1264">
        <v>199.1</v>
      </c>
      <c r="J56" s="1264">
        <v>39.947833065810592</v>
      </c>
      <c r="K56" s="1264">
        <v>192.1</v>
      </c>
      <c r="L56" s="1264">
        <v>39.657308009909165</v>
      </c>
      <c r="M56" s="1264">
        <v>183.5</v>
      </c>
      <c r="N56" s="1264">
        <v>39.234552063288433</v>
      </c>
      <c r="O56" s="1251"/>
      <c r="P56" s="1249"/>
    </row>
    <row r="57" spans="1:16" s="1252" customFormat="1" ht="13.5" customHeight="1">
      <c r="A57" s="1249"/>
      <c r="B57" s="1200"/>
      <c r="C57" s="688" t="s">
        <v>516</v>
      </c>
      <c r="D57" s="685"/>
      <c r="E57" s="1260">
        <v>841</v>
      </c>
      <c r="F57" s="1260">
        <v>20.963681232395246</v>
      </c>
      <c r="G57" s="1261">
        <v>811.8</v>
      </c>
      <c r="H57" s="1261">
        <v>20.238332668528123</v>
      </c>
      <c r="I57" s="1261">
        <v>829.1</v>
      </c>
      <c r="J57" s="1261">
        <v>20.396063960639609</v>
      </c>
      <c r="K57" s="1261">
        <v>852.2</v>
      </c>
      <c r="L57" s="1261">
        <v>20.829056068827299</v>
      </c>
      <c r="M57" s="1261">
        <v>813.2</v>
      </c>
      <c r="N57" s="1261">
        <v>20.038440687989752</v>
      </c>
      <c r="O57" s="1251"/>
      <c r="P57" s="1249"/>
    </row>
    <row r="58" spans="1:16" s="1252" customFormat="1" ht="11.25" customHeight="1">
      <c r="A58" s="1249"/>
      <c r="B58" s="1200"/>
      <c r="C58" s="688"/>
      <c r="D58" s="1166" t="s">
        <v>71</v>
      </c>
      <c r="E58" s="1263">
        <v>474.9</v>
      </c>
      <c r="F58" s="1263">
        <v>56.468489892984543</v>
      </c>
      <c r="G58" s="1264">
        <v>454.6</v>
      </c>
      <c r="H58" s="1264">
        <v>55.999014535599912</v>
      </c>
      <c r="I58" s="1264">
        <v>466.5</v>
      </c>
      <c r="J58" s="1264">
        <v>56.265830418526107</v>
      </c>
      <c r="K58" s="1264">
        <v>477.1</v>
      </c>
      <c r="L58" s="1264">
        <v>55.984510678244547</v>
      </c>
      <c r="M58" s="1264">
        <v>460.6</v>
      </c>
      <c r="N58" s="1264">
        <v>56.640432857845546</v>
      </c>
      <c r="O58" s="1251"/>
      <c r="P58" s="1249"/>
    </row>
    <row r="59" spans="1:16" s="1252" customFormat="1" ht="11.25" customHeight="1">
      <c r="A59" s="1249"/>
      <c r="B59" s="1200"/>
      <c r="C59" s="688"/>
      <c r="D59" s="1166" t="s">
        <v>70</v>
      </c>
      <c r="E59" s="1263">
        <v>366</v>
      </c>
      <c r="F59" s="1263">
        <v>43.51961950059453</v>
      </c>
      <c r="G59" s="1264">
        <v>357.2</v>
      </c>
      <c r="H59" s="1264">
        <v>44.000985464400102</v>
      </c>
      <c r="I59" s="1264">
        <v>362.7</v>
      </c>
      <c r="J59" s="1264">
        <v>43.746230852731877</v>
      </c>
      <c r="K59" s="1264">
        <v>375.1</v>
      </c>
      <c r="L59" s="1264">
        <v>44.01548932175546</v>
      </c>
      <c r="M59" s="1264">
        <v>352.6</v>
      </c>
      <c r="N59" s="1264">
        <v>43.359567142154454</v>
      </c>
      <c r="O59" s="1251"/>
      <c r="P59" s="1249"/>
    </row>
    <row r="60" spans="1:16" s="1252" customFormat="1" ht="13.5" customHeight="1">
      <c r="A60" s="1249"/>
      <c r="B60" s="1200"/>
      <c r="C60" s="688" t="s">
        <v>521</v>
      </c>
      <c r="D60" s="685"/>
      <c r="E60" s="1260">
        <v>1139.9000000000001</v>
      </c>
      <c r="F60" s="1260">
        <v>28.414387915347611</v>
      </c>
      <c r="G60" s="1261">
        <v>1151.2</v>
      </c>
      <c r="H60" s="1261">
        <v>28.699641005185484</v>
      </c>
      <c r="I60" s="1261">
        <v>1166</v>
      </c>
      <c r="J60" s="1261">
        <v>28.683886838868389</v>
      </c>
      <c r="K60" s="1261">
        <v>1191.3</v>
      </c>
      <c r="L60" s="1261">
        <v>29.11717260595395</v>
      </c>
      <c r="M60" s="1261">
        <v>1191.5999999999999</v>
      </c>
      <c r="N60" s="1261">
        <v>29.362771672169924</v>
      </c>
      <c r="O60" s="1251"/>
      <c r="P60" s="1249"/>
    </row>
    <row r="61" spans="1:16" s="1252" customFormat="1" ht="11.25" customHeight="1">
      <c r="A61" s="1249"/>
      <c r="B61" s="1200"/>
      <c r="C61" s="682"/>
      <c r="D61" s="1166" t="s">
        <v>71</v>
      </c>
      <c r="E61" s="1263">
        <v>565.4</v>
      </c>
      <c r="F61" s="1263">
        <v>49.600842179138517</v>
      </c>
      <c r="G61" s="1264">
        <v>566.70000000000005</v>
      </c>
      <c r="H61" s="1264">
        <v>49.226893676164011</v>
      </c>
      <c r="I61" s="1264">
        <v>572.79999999999995</v>
      </c>
      <c r="J61" s="1264">
        <v>49.125214408233269</v>
      </c>
      <c r="K61" s="1264">
        <v>570.70000000000005</v>
      </c>
      <c r="L61" s="1264">
        <v>47.905649290690846</v>
      </c>
      <c r="M61" s="1264">
        <v>583.79999999999995</v>
      </c>
      <c r="N61" s="1264">
        <v>48.992950654582074</v>
      </c>
      <c r="O61" s="1251"/>
      <c r="P61" s="1249"/>
    </row>
    <row r="62" spans="1:16" s="1252" customFormat="1" ht="11.25" customHeight="1">
      <c r="A62" s="1249"/>
      <c r="B62" s="1200"/>
      <c r="C62" s="685"/>
      <c r="D62" s="1265" t="s">
        <v>70</v>
      </c>
      <c r="E62" s="1263">
        <v>574.6</v>
      </c>
      <c r="F62" s="1263">
        <v>50.407930520221065</v>
      </c>
      <c r="G62" s="1264">
        <v>584.6</v>
      </c>
      <c r="H62" s="1264">
        <v>50.781792911744276</v>
      </c>
      <c r="I62" s="1264">
        <v>593.20000000000005</v>
      </c>
      <c r="J62" s="1264">
        <v>50.874785591766724</v>
      </c>
      <c r="K62" s="1264">
        <v>620.6</v>
      </c>
      <c r="L62" s="1264">
        <v>52.094350709309168</v>
      </c>
      <c r="M62" s="1264">
        <v>607.70000000000005</v>
      </c>
      <c r="N62" s="1264">
        <v>50.99865726753945</v>
      </c>
      <c r="O62" s="1251"/>
      <c r="P62" s="1249"/>
    </row>
    <row r="63" spans="1:16" s="1252" customFormat="1" ht="13.5" customHeight="1">
      <c r="A63" s="1249"/>
      <c r="B63" s="1200"/>
      <c r="C63" s="688" t="s">
        <v>522</v>
      </c>
      <c r="D63" s="688"/>
      <c r="E63" s="1260">
        <v>1113.5999999999999</v>
      </c>
      <c r="F63" s="1260">
        <v>27.758805493930254</v>
      </c>
      <c r="G63" s="1261">
        <v>1138.9000000000001</v>
      </c>
      <c r="H63" s="1261">
        <v>28.392999601116877</v>
      </c>
      <c r="I63" s="1261">
        <v>1149.2</v>
      </c>
      <c r="J63" s="1261">
        <v>28.270602706027059</v>
      </c>
      <c r="K63" s="1261">
        <v>1152.8</v>
      </c>
      <c r="L63" s="1261">
        <v>28.176174414625798</v>
      </c>
      <c r="M63" s="1261">
        <v>1179.2</v>
      </c>
      <c r="N63" s="1261">
        <v>29.057217485584747</v>
      </c>
      <c r="O63" s="1251"/>
      <c r="P63" s="1249"/>
    </row>
    <row r="64" spans="1:16" s="1252" customFormat="1" ht="11.25" customHeight="1">
      <c r="A64" s="1249"/>
      <c r="B64" s="1200"/>
      <c r="C64" s="682"/>
      <c r="D64" s="1166" t="s">
        <v>71</v>
      </c>
      <c r="E64" s="1263">
        <v>401.9</v>
      </c>
      <c r="F64" s="1263">
        <v>36.090158045977013</v>
      </c>
      <c r="G64" s="1264">
        <v>417.6</v>
      </c>
      <c r="H64" s="1264">
        <v>36.666959346738082</v>
      </c>
      <c r="I64" s="1264">
        <v>418.3</v>
      </c>
      <c r="J64" s="1264">
        <v>36.399234249912979</v>
      </c>
      <c r="K64" s="1264">
        <v>426.4</v>
      </c>
      <c r="L64" s="1264">
        <v>36.988202637057597</v>
      </c>
      <c r="M64" s="1264">
        <v>435.8</v>
      </c>
      <c r="N64" s="1264">
        <v>36.95725915875169</v>
      </c>
      <c r="O64" s="1251"/>
      <c r="P64" s="1249"/>
    </row>
    <row r="65" spans="1:16" s="1252" customFormat="1" ht="11.25" customHeight="1">
      <c r="A65" s="1249"/>
      <c r="B65" s="1200"/>
      <c r="C65" s="685"/>
      <c r="D65" s="1265" t="s">
        <v>70</v>
      </c>
      <c r="E65" s="1263">
        <v>711.6</v>
      </c>
      <c r="F65" s="1263">
        <v>63.900862068965523</v>
      </c>
      <c r="G65" s="1264">
        <v>721.3</v>
      </c>
      <c r="H65" s="1264">
        <v>63.333040653261904</v>
      </c>
      <c r="I65" s="1264">
        <v>730.9</v>
      </c>
      <c r="J65" s="1264">
        <v>63.600765750087007</v>
      </c>
      <c r="K65" s="1264">
        <v>726.4</v>
      </c>
      <c r="L65" s="1264">
        <v>63.011797362942403</v>
      </c>
      <c r="M65" s="1264">
        <v>743.4</v>
      </c>
      <c r="N65" s="1264">
        <v>63.042740841248303</v>
      </c>
      <c r="O65" s="1251"/>
      <c r="P65" s="1249"/>
    </row>
    <row r="66" spans="1:16" s="748" customFormat="1" ht="12" customHeight="1">
      <c r="A66" s="764"/>
      <c r="B66" s="764"/>
      <c r="C66" s="765" t="s">
        <v>480</v>
      </c>
      <c r="D66" s="766"/>
      <c r="E66" s="767"/>
      <c r="F66" s="1229"/>
      <c r="G66" s="767"/>
      <c r="H66" s="1229"/>
      <c r="I66" s="767"/>
      <c r="J66" s="1229"/>
      <c r="K66" s="767"/>
      <c r="L66" s="1229"/>
      <c r="M66" s="767"/>
      <c r="N66" s="1229"/>
      <c r="O66" s="1251"/>
      <c r="P66" s="759"/>
    </row>
    <row r="67" spans="1:16" ht="13.5" customHeight="1">
      <c r="A67" s="1174"/>
      <c r="B67" s="1168"/>
      <c r="C67" s="1231" t="s">
        <v>389</v>
      </c>
      <c r="D67" s="1178"/>
      <c r="E67" s="1232" t="s">
        <v>87</v>
      </c>
      <c r="F67" s="849"/>
      <c r="G67" s="1233"/>
      <c r="H67" s="1233"/>
      <c r="I67" s="1255"/>
      <c r="J67" s="1266"/>
      <c r="K67" s="1267"/>
      <c r="L67" s="1255"/>
      <c r="M67" s="1268"/>
      <c r="N67" s="1268"/>
      <c r="O67" s="1245"/>
      <c r="P67" s="1174"/>
    </row>
    <row r="68" spans="1:16" s="748" customFormat="1" ht="13.5" customHeight="1">
      <c r="A68" s="1218"/>
      <c r="B68" s="1269"/>
      <c r="C68" s="1269"/>
      <c r="D68" s="1269"/>
      <c r="E68" s="1168"/>
      <c r="F68" s="1168"/>
      <c r="G68" s="1168"/>
      <c r="H68" s="1168"/>
      <c r="I68" s="1168"/>
      <c r="J68" s="1168"/>
      <c r="K68" s="1546">
        <v>43525</v>
      </c>
      <c r="L68" s="1546"/>
      <c r="M68" s="1546"/>
      <c r="N68" s="1546"/>
      <c r="O68" s="1270">
        <v>7</v>
      </c>
      <c r="P68" s="1174"/>
    </row>
  </sheetData>
  <mergeCells count="18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E34:F34"/>
    <mergeCell ref="G34:H34"/>
    <mergeCell ref="I34:J34"/>
    <mergeCell ref="K34:L34"/>
    <mergeCell ref="M34:N34"/>
    <mergeCell ref="C35:D35"/>
    <mergeCell ref="E35:F35"/>
    <mergeCell ref="G35:H35"/>
    <mergeCell ref="I35:J35"/>
    <mergeCell ref="K35:L35"/>
    <mergeCell ref="C37:D37"/>
    <mergeCell ref="E37:F37"/>
    <mergeCell ref="G37:H37"/>
    <mergeCell ref="I37:J37"/>
    <mergeCell ref="K37:L37"/>
    <mergeCell ref="M37:N37"/>
    <mergeCell ref="M35:N35"/>
    <mergeCell ref="C36:D36"/>
    <mergeCell ref="E36:F36"/>
    <mergeCell ref="G36:H36"/>
    <mergeCell ref="I36:J36"/>
    <mergeCell ref="K36:L36"/>
    <mergeCell ref="M36:N36"/>
    <mergeCell ref="C45:D45"/>
    <mergeCell ref="K68:N68"/>
    <mergeCell ref="C41:D42"/>
    <mergeCell ref="E43:F43"/>
    <mergeCell ref="G43:H43"/>
    <mergeCell ref="I43:J43"/>
    <mergeCell ref="K43:L43"/>
    <mergeCell ref="M43:N43"/>
    <mergeCell ref="C38:D38"/>
    <mergeCell ref="E38:F38"/>
    <mergeCell ref="G38:H38"/>
    <mergeCell ref="I38:J38"/>
    <mergeCell ref="K38:L38"/>
    <mergeCell ref="M38:N38"/>
  </mergeCells>
  <conditionalFormatting sqref="E7:N7 E43:N43">
    <cfRule type="cellIs" dxfId="88"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cols>
    <col min="1" max="1" width="1" style="1173" customWidth="1"/>
    <col min="2" max="2" width="2.5703125" style="1173" customWidth="1"/>
    <col min="3" max="3" width="1" style="1173" customWidth="1"/>
    <col min="4" max="4" width="32.42578125" style="1173" customWidth="1"/>
    <col min="5" max="5" width="7.42578125" style="1173" customWidth="1"/>
    <col min="6" max="6" width="5.140625" style="1173" customWidth="1"/>
    <col min="7" max="7" width="7.42578125" style="1173" customWidth="1"/>
    <col min="8" max="8" width="5.140625" style="1173" customWidth="1"/>
    <col min="9" max="9" width="7.42578125" style="1173" customWidth="1"/>
    <col min="10" max="10" width="5.140625" style="1173" customWidth="1"/>
    <col min="11" max="11" width="7.42578125" style="1173" customWidth="1"/>
    <col min="12" max="12" width="5.140625" style="1173" customWidth="1"/>
    <col min="13" max="13" width="7.42578125" style="1173" customWidth="1"/>
    <col min="14" max="14" width="5.140625" style="1173" customWidth="1"/>
    <col min="15" max="15" width="2.5703125" style="1173" customWidth="1"/>
    <col min="16" max="16" width="1" style="1173" customWidth="1"/>
    <col min="17" max="16384" width="9.140625" style="1173"/>
  </cols>
  <sheetData>
    <row r="1" spans="1:16" ht="13.5" customHeight="1">
      <c r="A1" s="1174"/>
      <c r="B1" s="1271"/>
      <c r="C1" s="1271"/>
      <c r="D1" s="1271"/>
      <c r="E1" s="1168"/>
      <c r="F1" s="1168"/>
      <c r="G1" s="1168"/>
      <c r="H1" s="1168"/>
      <c r="I1" s="1573" t="s">
        <v>306</v>
      </c>
      <c r="J1" s="1573"/>
      <c r="K1" s="1573"/>
      <c r="L1" s="1573"/>
      <c r="M1" s="1573"/>
      <c r="N1" s="1573"/>
      <c r="O1" s="1272"/>
      <c r="P1" s="1272"/>
    </row>
    <row r="2" spans="1:16" ht="6" customHeight="1">
      <c r="A2" s="1174"/>
      <c r="B2" s="1273"/>
      <c r="C2" s="1237"/>
      <c r="D2" s="1237"/>
      <c r="E2" s="1239"/>
      <c r="F2" s="1239"/>
      <c r="G2" s="1239"/>
      <c r="H2" s="1239"/>
      <c r="I2" s="1176"/>
      <c r="J2" s="1176"/>
      <c r="K2" s="1176"/>
      <c r="L2" s="1176"/>
      <c r="M2" s="1176"/>
      <c r="N2" s="1274"/>
      <c r="O2" s="1168"/>
      <c r="P2" s="1174"/>
    </row>
    <row r="3" spans="1:16" ht="10.5" customHeight="1" thickBot="1">
      <c r="A3" s="1174"/>
      <c r="B3" s="1275"/>
      <c r="C3" s="1276"/>
      <c r="D3" s="1277"/>
      <c r="E3" s="1278"/>
      <c r="F3" s="1278"/>
      <c r="G3" s="1278"/>
      <c r="H3" s="1278"/>
      <c r="I3" s="1168"/>
      <c r="J3" s="1168"/>
      <c r="K3" s="1168"/>
      <c r="L3" s="1168"/>
      <c r="M3" s="1537" t="s">
        <v>72</v>
      </c>
      <c r="N3" s="1537"/>
      <c r="O3" s="1168"/>
      <c r="P3" s="1174"/>
    </row>
    <row r="4" spans="1:16" s="1186" customFormat="1" ht="13.5" customHeight="1" thickBot="1">
      <c r="A4" s="1180"/>
      <c r="B4" s="1181"/>
      <c r="C4" s="1279" t="s">
        <v>177</v>
      </c>
      <c r="D4" s="1183"/>
      <c r="E4" s="1183"/>
      <c r="F4" s="1183"/>
      <c r="G4" s="1183"/>
      <c r="H4" s="1183"/>
      <c r="I4" s="1183"/>
      <c r="J4" s="1183"/>
      <c r="K4" s="1183"/>
      <c r="L4" s="1183"/>
      <c r="M4" s="1183"/>
      <c r="N4" s="1184"/>
      <c r="O4" s="1168"/>
      <c r="P4" s="1180"/>
    </row>
    <row r="5" spans="1:16" ht="3.75" customHeight="1">
      <c r="A5" s="1174"/>
      <c r="B5" s="1177"/>
      <c r="C5" s="1544" t="s">
        <v>153</v>
      </c>
      <c r="D5" s="1545"/>
      <c r="E5" s="1210"/>
      <c r="F5" s="1210"/>
      <c r="G5" s="1210"/>
      <c r="H5" s="1210"/>
      <c r="I5" s="1210"/>
      <c r="J5" s="1210"/>
      <c r="K5" s="1178"/>
      <c r="L5" s="1280"/>
      <c r="M5" s="1280"/>
      <c r="N5" s="1280"/>
      <c r="O5" s="1168"/>
      <c r="P5" s="1174"/>
    </row>
    <row r="6" spans="1:16" ht="12.75" customHeight="1">
      <c r="A6" s="1174"/>
      <c r="B6" s="1177"/>
      <c r="C6" s="1545"/>
      <c r="D6" s="1545"/>
      <c r="E6" s="1189">
        <v>2017</v>
      </c>
      <c r="F6" s="1190" t="s">
        <v>34</v>
      </c>
      <c r="G6" s="1189" t="s">
        <v>34</v>
      </c>
      <c r="H6" s="1190" t="s">
        <v>34</v>
      </c>
      <c r="I6" s="1191"/>
      <c r="J6" s="1190">
        <v>2018</v>
      </c>
      <c r="K6" s="1192" t="s">
        <v>34</v>
      </c>
      <c r="L6" s="1193" t="s">
        <v>34</v>
      </c>
      <c r="M6" s="1193" t="s">
        <v>34</v>
      </c>
      <c r="N6" s="1194"/>
      <c r="O6" s="1168"/>
      <c r="P6" s="1180"/>
    </row>
    <row r="7" spans="1:16" ht="12.75" customHeight="1">
      <c r="A7" s="1174"/>
      <c r="B7" s="1177"/>
      <c r="C7" s="1250"/>
      <c r="D7" s="1250"/>
      <c r="E7" s="1533" t="s">
        <v>645</v>
      </c>
      <c r="F7" s="1533"/>
      <c r="G7" s="1533" t="s">
        <v>646</v>
      </c>
      <c r="H7" s="1533"/>
      <c r="I7" s="1533" t="s">
        <v>647</v>
      </c>
      <c r="J7" s="1533"/>
      <c r="K7" s="1533" t="s">
        <v>648</v>
      </c>
      <c r="L7" s="1533"/>
      <c r="M7" s="1533" t="s">
        <v>645</v>
      </c>
      <c r="N7" s="1533"/>
      <c r="O7" s="1201"/>
      <c r="P7" s="1174"/>
    </row>
    <row r="8" spans="1:16" s="1199" customFormat="1" ht="18.75" customHeight="1">
      <c r="A8" s="1196"/>
      <c r="B8" s="1197"/>
      <c r="C8" s="1529" t="s">
        <v>178</v>
      </c>
      <c r="D8" s="1529"/>
      <c r="E8" s="1569">
        <v>422</v>
      </c>
      <c r="F8" s="1569"/>
      <c r="G8" s="1569">
        <v>410.1</v>
      </c>
      <c r="H8" s="1569"/>
      <c r="I8" s="1569">
        <v>351.8</v>
      </c>
      <c r="J8" s="1569"/>
      <c r="K8" s="1569">
        <v>352.7</v>
      </c>
      <c r="L8" s="1569"/>
      <c r="M8" s="1570">
        <v>349.1</v>
      </c>
      <c r="N8" s="1570"/>
      <c r="O8" s="1203"/>
      <c r="P8" s="1196"/>
    </row>
    <row r="9" spans="1:16" ht="13.5" customHeight="1">
      <c r="A9" s="1174"/>
      <c r="B9" s="1177"/>
      <c r="C9" s="682" t="s">
        <v>71</v>
      </c>
      <c r="D9" s="1200"/>
      <c r="E9" s="1571">
        <v>206.5</v>
      </c>
      <c r="F9" s="1571"/>
      <c r="G9" s="1571">
        <v>203.4</v>
      </c>
      <c r="H9" s="1571"/>
      <c r="I9" s="1571">
        <v>169.6</v>
      </c>
      <c r="J9" s="1571"/>
      <c r="K9" s="1571">
        <v>164.9</v>
      </c>
      <c r="L9" s="1571"/>
      <c r="M9" s="1572">
        <v>160.69999999999999</v>
      </c>
      <c r="N9" s="1572"/>
      <c r="O9" s="1201"/>
      <c r="P9" s="1174"/>
    </row>
    <row r="10" spans="1:16" ht="13.5" customHeight="1">
      <c r="A10" s="1174"/>
      <c r="B10" s="1177"/>
      <c r="C10" s="682" t="s">
        <v>70</v>
      </c>
      <c r="D10" s="1200"/>
      <c r="E10" s="1571">
        <v>215.4</v>
      </c>
      <c r="F10" s="1571"/>
      <c r="G10" s="1571">
        <v>206.7</v>
      </c>
      <c r="H10" s="1571"/>
      <c r="I10" s="1571">
        <v>182.2</v>
      </c>
      <c r="J10" s="1571"/>
      <c r="K10" s="1571">
        <v>187.8</v>
      </c>
      <c r="L10" s="1571"/>
      <c r="M10" s="1572">
        <v>188.4</v>
      </c>
      <c r="N10" s="1572"/>
      <c r="O10" s="1201"/>
      <c r="P10" s="1174"/>
    </row>
    <row r="11" spans="1:16" ht="18.75" customHeight="1">
      <c r="A11" s="1174"/>
      <c r="B11" s="1177"/>
      <c r="C11" s="682" t="s">
        <v>154</v>
      </c>
      <c r="D11" s="1200"/>
      <c r="E11" s="1571">
        <v>88.8</v>
      </c>
      <c r="F11" s="1571"/>
      <c r="G11" s="1571">
        <v>79.2</v>
      </c>
      <c r="H11" s="1571"/>
      <c r="I11" s="1571">
        <v>69.2</v>
      </c>
      <c r="J11" s="1571"/>
      <c r="K11" s="1571">
        <v>79.099999999999994</v>
      </c>
      <c r="L11" s="1571"/>
      <c r="M11" s="1572">
        <v>74.599999999999994</v>
      </c>
      <c r="N11" s="1572"/>
      <c r="O11" s="1201"/>
      <c r="P11" s="1174"/>
    </row>
    <row r="12" spans="1:16" ht="13.5" customHeight="1">
      <c r="A12" s="1174"/>
      <c r="B12" s="1177"/>
      <c r="C12" s="682" t="s">
        <v>155</v>
      </c>
      <c r="D12" s="1200"/>
      <c r="E12" s="1571">
        <v>175.5</v>
      </c>
      <c r="F12" s="1571"/>
      <c r="G12" s="1571">
        <v>180.8</v>
      </c>
      <c r="H12" s="1571"/>
      <c r="I12" s="1571">
        <v>156.4</v>
      </c>
      <c r="J12" s="1571"/>
      <c r="K12" s="1571">
        <v>147.69999999999999</v>
      </c>
      <c r="L12" s="1571"/>
      <c r="M12" s="1572">
        <v>145.80000000000001</v>
      </c>
      <c r="N12" s="1572"/>
      <c r="O12" s="1201"/>
      <c r="P12" s="1174"/>
    </row>
    <row r="13" spans="1:16" ht="13.5" customHeight="1">
      <c r="A13" s="1174"/>
      <c r="B13" s="1177"/>
      <c r="C13" s="682" t="s">
        <v>156</v>
      </c>
      <c r="D13" s="1200"/>
      <c r="E13" s="1571">
        <v>157.69999999999999</v>
      </c>
      <c r="F13" s="1571"/>
      <c r="G13" s="1571">
        <v>150.1</v>
      </c>
      <c r="H13" s="1571"/>
      <c r="I13" s="1571">
        <v>126.2</v>
      </c>
      <c r="J13" s="1571"/>
      <c r="K13" s="1571">
        <v>125.9</v>
      </c>
      <c r="L13" s="1571"/>
      <c r="M13" s="1572">
        <v>128.69999999999999</v>
      </c>
      <c r="N13" s="1572"/>
      <c r="O13" s="1201"/>
      <c r="P13" s="1174"/>
    </row>
    <row r="14" spans="1:16" ht="18.75" customHeight="1">
      <c r="A14" s="1174"/>
      <c r="B14" s="1177"/>
      <c r="C14" s="682" t="s">
        <v>179</v>
      </c>
      <c r="D14" s="1200"/>
      <c r="E14" s="1571">
        <v>54.6</v>
      </c>
      <c r="F14" s="1571"/>
      <c r="G14" s="1571">
        <v>45.9</v>
      </c>
      <c r="H14" s="1571"/>
      <c r="I14" s="1571">
        <v>42.2</v>
      </c>
      <c r="J14" s="1571"/>
      <c r="K14" s="1571">
        <v>50.9</v>
      </c>
      <c r="L14" s="1571"/>
      <c r="M14" s="1572">
        <v>43.1</v>
      </c>
      <c r="N14" s="1572"/>
      <c r="O14" s="1201"/>
      <c r="P14" s="1174"/>
    </row>
    <row r="15" spans="1:16" ht="13.5" customHeight="1">
      <c r="A15" s="1174"/>
      <c r="B15" s="1177"/>
      <c r="C15" s="682" t="s">
        <v>180</v>
      </c>
      <c r="D15" s="1200"/>
      <c r="E15" s="1571">
        <v>367.4</v>
      </c>
      <c r="F15" s="1571"/>
      <c r="G15" s="1571">
        <v>364.2</v>
      </c>
      <c r="H15" s="1571"/>
      <c r="I15" s="1571">
        <v>309.60000000000002</v>
      </c>
      <c r="J15" s="1571"/>
      <c r="K15" s="1571">
        <v>301.8</v>
      </c>
      <c r="L15" s="1571"/>
      <c r="M15" s="1572">
        <v>306</v>
      </c>
      <c r="N15" s="1572"/>
      <c r="O15" s="1201"/>
      <c r="P15" s="1174"/>
    </row>
    <row r="16" spans="1:16" ht="18.75" customHeight="1">
      <c r="A16" s="1174"/>
      <c r="B16" s="1177"/>
      <c r="C16" s="682" t="s">
        <v>181</v>
      </c>
      <c r="D16" s="1200"/>
      <c r="E16" s="1571">
        <v>194</v>
      </c>
      <c r="F16" s="1571"/>
      <c r="G16" s="1571">
        <v>189.6</v>
      </c>
      <c r="H16" s="1571"/>
      <c r="I16" s="1571">
        <v>168</v>
      </c>
      <c r="J16" s="1571"/>
      <c r="K16" s="1571">
        <v>176.4</v>
      </c>
      <c r="L16" s="1571"/>
      <c r="M16" s="1572">
        <v>182.4</v>
      </c>
      <c r="N16" s="1572"/>
      <c r="O16" s="1201"/>
      <c r="P16" s="1174"/>
    </row>
    <row r="17" spans="1:16" ht="13.5" customHeight="1">
      <c r="A17" s="1174"/>
      <c r="B17" s="1177"/>
      <c r="C17" s="682" t="s">
        <v>182</v>
      </c>
      <c r="D17" s="1200"/>
      <c r="E17" s="1571">
        <v>228</v>
      </c>
      <c r="F17" s="1571"/>
      <c r="G17" s="1571">
        <v>220.5</v>
      </c>
      <c r="H17" s="1571"/>
      <c r="I17" s="1571">
        <v>183.8</v>
      </c>
      <c r="J17" s="1571"/>
      <c r="K17" s="1571">
        <v>176.3</v>
      </c>
      <c r="L17" s="1571"/>
      <c r="M17" s="1572">
        <v>166.7</v>
      </c>
      <c r="N17" s="1572"/>
      <c r="O17" s="1201"/>
      <c r="P17" s="1174"/>
    </row>
    <row r="18" spans="1:16" s="1199" customFormat="1" ht="18.75" customHeight="1">
      <c r="A18" s="1196"/>
      <c r="B18" s="1197"/>
      <c r="C18" s="1529" t="s">
        <v>183</v>
      </c>
      <c r="D18" s="1529"/>
      <c r="E18" s="1569">
        <v>8.1</v>
      </c>
      <c r="F18" s="1569"/>
      <c r="G18" s="1569">
        <v>7.9</v>
      </c>
      <c r="H18" s="1569"/>
      <c r="I18" s="1569">
        <v>6.7</v>
      </c>
      <c r="J18" s="1569"/>
      <c r="K18" s="1569">
        <v>6.7</v>
      </c>
      <c r="L18" s="1569"/>
      <c r="M18" s="1570">
        <v>6.7</v>
      </c>
      <c r="N18" s="1570"/>
      <c r="O18" s="1203"/>
      <c r="P18" s="1196"/>
    </row>
    <row r="19" spans="1:16" ht="13.5" customHeight="1">
      <c r="A19" s="1174"/>
      <c r="B19" s="1177"/>
      <c r="C19" s="682" t="s">
        <v>71</v>
      </c>
      <c r="D19" s="1200"/>
      <c r="E19" s="1571">
        <v>7.7</v>
      </c>
      <c r="F19" s="1571"/>
      <c r="G19" s="1571">
        <v>7.6</v>
      </c>
      <c r="H19" s="1571"/>
      <c r="I19" s="1571">
        <v>6.4</v>
      </c>
      <c r="J19" s="1571"/>
      <c r="K19" s="1571">
        <v>6.2</v>
      </c>
      <c r="L19" s="1571"/>
      <c r="M19" s="1572">
        <v>6</v>
      </c>
      <c r="N19" s="1572"/>
      <c r="O19" s="1201"/>
      <c r="P19" s="1174"/>
    </row>
    <row r="20" spans="1:16" ht="13.5" customHeight="1">
      <c r="A20" s="1174"/>
      <c r="B20" s="1177"/>
      <c r="C20" s="682" t="s">
        <v>70</v>
      </c>
      <c r="D20" s="1200"/>
      <c r="E20" s="1571">
        <v>8.4</v>
      </c>
      <c r="F20" s="1571"/>
      <c r="G20" s="1571">
        <v>8.1</v>
      </c>
      <c r="H20" s="1571"/>
      <c r="I20" s="1571">
        <v>7.1</v>
      </c>
      <c r="J20" s="1571"/>
      <c r="K20" s="1571">
        <v>7.2</v>
      </c>
      <c r="L20" s="1571"/>
      <c r="M20" s="1572">
        <v>7.3</v>
      </c>
      <c r="N20" s="1572"/>
      <c r="O20" s="1201"/>
      <c r="P20" s="1174"/>
    </row>
    <row r="21" spans="1:16" s="1284" customFormat="1" ht="13.5" customHeight="1">
      <c r="A21" s="1281"/>
      <c r="B21" s="1282"/>
      <c r="C21" s="1166" t="s">
        <v>184</v>
      </c>
      <c r="D21" s="1283"/>
      <c r="E21" s="1567">
        <v>0.70000000000000018</v>
      </c>
      <c r="F21" s="1567"/>
      <c r="G21" s="1567">
        <v>0.5</v>
      </c>
      <c r="H21" s="1567"/>
      <c r="I21" s="1567">
        <v>0.69999999999999929</v>
      </c>
      <c r="J21" s="1567"/>
      <c r="K21" s="1567">
        <v>1</v>
      </c>
      <c r="L21" s="1567"/>
      <c r="M21" s="1568">
        <v>1.2999999999999998</v>
      </c>
      <c r="N21" s="1568"/>
      <c r="O21" s="1283"/>
      <c r="P21" s="1281"/>
    </row>
    <row r="22" spans="1:16" ht="18.75" customHeight="1">
      <c r="A22" s="1174"/>
      <c r="B22" s="1177"/>
      <c r="C22" s="682" t="s">
        <v>154</v>
      </c>
      <c r="D22" s="1200"/>
      <c r="E22" s="1571">
        <v>23.5</v>
      </c>
      <c r="F22" s="1571"/>
      <c r="G22" s="1571">
        <v>21.9</v>
      </c>
      <c r="H22" s="1571"/>
      <c r="I22" s="1571">
        <v>19.399999999999999</v>
      </c>
      <c r="J22" s="1571"/>
      <c r="K22" s="1571">
        <v>20</v>
      </c>
      <c r="L22" s="1571"/>
      <c r="M22" s="1572">
        <v>19.899999999999999</v>
      </c>
      <c r="N22" s="1572"/>
      <c r="O22" s="1201"/>
      <c r="P22" s="1174"/>
    </row>
    <row r="23" spans="1:16" ht="13.5" customHeight="1">
      <c r="A23" s="1174"/>
      <c r="B23" s="1177"/>
      <c r="C23" s="682" t="s">
        <v>155</v>
      </c>
      <c r="D23" s="1168"/>
      <c r="E23" s="1571">
        <v>7.2</v>
      </c>
      <c r="F23" s="1571"/>
      <c r="G23" s="1571">
        <v>7.5</v>
      </c>
      <c r="H23" s="1571"/>
      <c r="I23" s="1571">
        <v>6.5</v>
      </c>
      <c r="J23" s="1571"/>
      <c r="K23" s="1571">
        <v>6.2</v>
      </c>
      <c r="L23" s="1571"/>
      <c r="M23" s="1572">
        <v>6.1</v>
      </c>
      <c r="N23" s="1572"/>
      <c r="O23" s="1201"/>
      <c r="P23" s="1174"/>
    </row>
    <row r="24" spans="1:16" ht="13.5" customHeight="1">
      <c r="A24" s="1174"/>
      <c r="B24" s="1177"/>
      <c r="C24" s="682" t="s">
        <v>156</v>
      </c>
      <c r="D24" s="1168"/>
      <c r="E24" s="1571">
        <v>6.5</v>
      </c>
      <c r="F24" s="1571"/>
      <c r="G24" s="1571">
        <v>6.2</v>
      </c>
      <c r="H24" s="1571"/>
      <c r="I24" s="1571">
        <v>5.0999999999999996</v>
      </c>
      <c r="J24" s="1571"/>
      <c r="K24" s="1571">
        <v>5.0999999999999996</v>
      </c>
      <c r="L24" s="1571"/>
      <c r="M24" s="1572">
        <v>5.2</v>
      </c>
      <c r="N24" s="1572"/>
      <c r="O24" s="1201"/>
      <c r="P24" s="1174"/>
    </row>
    <row r="25" spans="1:16" s="1286" customFormat="1" ht="18.75" customHeight="1">
      <c r="A25" s="1285"/>
      <c r="B25" s="1187"/>
      <c r="C25" s="682" t="s">
        <v>185</v>
      </c>
      <c r="D25" s="1200"/>
      <c r="E25" s="1571">
        <v>9.3000000000000007</v>
      </c>
      <c r="F25" s="1571"/>
      <c r="G25" s="1571">
        <v>8.1</v>
      </c>
      <c r="H25" s="1571"/>
      <c r="I25" s="1571">
        <v>7.2</v>
      </c>
      <c r="J25" s="1571"/>
      <c r="K25" s="1571">
        <v>7.2</v>
      </c>
      <c r="L25" s="1571"/>
      <c r="M25" s="1572">
        <v>6.7</v>
      </c>
      <c r="N25" s="1572"/>
      <c r="O25" s="1179"/>
      <c r="P25" s="1285"/>
    </row>
    <row r="26" spans="1:16" s="1286" customFormat="1" ht="13.5" customHeight="1">
      <c r="A26" s="1285"/>
      <c r="B26" s="1187"/>
      <c r="C26" s="682" t="s">
        <v>186</v>
      </c>
      <c r="D26" s="1200"/>
      <c r="E26" s="1571">
        <v>5.9</v>
      </c>
      <c r="F26" s="1571"/>
      <c r="G26" s="1571">
        <v>6.3</v>
      </c>
      <c r="H26" s="1571"/>
      <c r="I26" s="1571">
        <v>5.3</v>
      </c>
      <c r="J26" s="1571"/>
      <c r="K26" s="1571">
        <v>5.4</v>
      </c>
      <c r="L26" s="1571"/>
      <c r="M26" s="1572">
        <v>5.7</v>
      </c>
      <c r="N26" s="1572"/>
      <c r="O26" s="1179"/>
      <c r="P26" s="1285"/>
    </row>
    <row r="27" spans="1:16" s="1286" customFormat="1" ht="13.5" customHeight="1">
      <c r="A27" s="1285"/>
      <c r="B27" s="1187"/>
      <c r="C27" s="682" t="s">
        <v>187</v>
      </c>
      <c r="D27" s="1200"/>
      <c r="E27" s="1571">
        <v>8.1999999999999993</v>
      </c>
      <c r="F27" s="1571"/>
      <c r="G27" s="1571">
        <v>8.6</v>
      </c>
      <c r="H27" s="1571"/>
      <c r="I27" s="1571">
        <v>7.2</v>
      </c>
      <c r="J27" s="1571"/>
      <c r="K27" s="1571">
        <v>7.1</v>
      </c>
      <c r="L27" s="1571"/>
      <c r="M27" s="1572">
        <v>6.7</v>
      </c>
      <c r="N27" s="1572"/>
      <c r="O27" s="1179"/>
      <c r="P27" s="1285"/>
    </row>
    <row r="28" spans="1:16" s="1286" customFormat="1" ht="13.5" customHeight="1">
      <c r="A28" s="1285"/>
      <c r="B28" s="1187"/>
      <c r="C28" s="682" t="s">
        <v>188</v>
      </c>
      <c r="D28" s="1200"/>
      <c r="E28" s="1571">
        <v>8.4</v>
      </c>
      <c r="F28" s="1571"/>
      <c r="G28" s="1571">
        <v>7.8</v>
      </c>
      <c r="H28" s="1571"/>
      <c r="I28" s="1571">
        <v>6.9</v>
      </c>
      <c r="J28" s="1571"/>
      <c r="K28" s="1571">
        <v>6.6</v>
      </c>
      <c r="L28" s="1571"/>
      <c r="M28" s="1572">
        <v>7.7</v>
      </c>
      <c r="N28" s="1572"/>
      <c r="O28" s="1179"/>
      <c r="P28" s="1285"/>
    </row>
    <row r="29" spans="1:16" s="1286" customFormat="1" ht="13.5" customHeight="1">
      <c r="A29" s="1285"/>
      <c r="B29" s="1187"/>
      <c r="C29" s="682" t="s">
        <v>189</v>
      </c>
      <c r="D29" s="1200"/>
      <c r="E29" s="1571">
        <v>7.3</v>
      </c>
      <c r="F29" s="1571"/>
      <c r="G29" s="1571">
        <v>7.6</v>
      </c>
      <c r="H29" s="1571"/>
      <c r="I29" s="1571">
        <v>5.3</v>
      </c>
      <c r="J29" s="1571"/>
      <c r="K29" s="1571">
        <v>5</v>
      </c>
      <c r="L29" s="1571"/>
      <c r="M29" s="1572">
        <v>7.8</v>
      </c>
      <c r="N29" s="1572"/>
      <c r="O29" s="1179"/>
      <c r="P29" s="1285"/>
    </row>
    <row r="30" spans="1:16" s="1286" customFormat="1" ht="13.5" customHeight="1">
      <c r="A30" s="1285"/>
      <c r="B30" s="1187"/>
      <c r="C30" s="682" t="s">
        <v>129</v>
      </c>
      <c r="D30" s="1200"/>
      <c r="E30" s="1571">
        <v>8.3000000000000007</v>
      </c>
      <c r="F30" s="1571"/>
      <c r="G30" s="1571">
        <v>8.9</v>
      </c>
      <c r="H30" s="1571"/>
      <c r="I30" s="1571">
        <v>8.1999999999999993</v>
      </c>
      <c r="J30" s="1571"/>
      <c r="K30" s="1571">
        <v>8.6999999999999993</v>
      </c>
      <c r="L30" s="1571"/>
      <c r="M30" s="1572">
        <v>8.5</v>
      </c>
      <c r="N30" s="1572"/>
      <c r="O30" s="1179"/>
      <c r="P30" s="1285"/>
    </row>
    <row r="31" spans="1:16" s="1286" customFormat="1" ht="13.5" customHeight="1">
      <c r="A31" s="1285"/>
      <c r="B31" s="1187"/>
      <c r="C31" s="682" t="s">
        <v>130</v>
      </c>
      <c r="D31" s="1200"/>
      <c r="E31" s="1571">
        <v>8.9</v>
      </c>
      <c r="F31" s="1571"/>
      <c r="G31" s="1571">
        <v>9.1</v>
      </c>
      <c r="H31" s="1571"/>
      <c r="I31" s="1571">
        <v>8.3000000000000007</v>
      </c>
      <c r="J31" s="1571"/>
      <c r="K31" s="1571">
        <v>8.9</v>
      </c>
      <c r="L31" s="1571"/>
      <c r="M31" s="1572">
        <v>8.9</v>
      </c>
      <c r="N31" s="1572"/>
      <c r="O31" s="1179"/>
      <c r="P31" s="1285"/>
    </row>
    <row r="32" spans="1:16" ht="18.75" customHeight="1">
      <c r="A32" s="1174"/>
      <c r="B32" s="1177"/>
      <c r="C32" s="1529" t="s">
        <v>190</v>
      </c>
      <c r="D32" s="1529"/>
      <c r="E32" s="1569">
        <v>4.4000000000000004</v>
      </c>
      <c r="F32" s="1569"/>
      <c r="G32" s="1569">
        <v>4.2</v>
      </c>
      <c r="H32" s="1569"/>
      <c r="I32" s="1569">
        <v>3.5</v>
      </c>
      <c r="J32" s="1569"/>
      <c r="K32" s="1569">
        <v>3.4</v>
      </c>
      <c r="L32" s="1569"/>
      <c r="M32" s="1570">
        <v>3.2</v>
      </c>
      <c r="N32" s="1570"/>
      <c r="O32" s="1201"/>
      <c r="P32" s="1174"/>
    </row>
    <row r="33" spans="1:16" s="1286" customFormat="1" ht="13.5" customHeight="1">
      <c r="A33" s="1285"/>
      <c r="B33" s="1287"/>
      <c r="C33" s="682" t="s">
        <v>71</v>
      </c>
      <c r="D33" s="1200"/>
      <c r="E33" s="1548">
        <v>4.2</v>
      </c>
      <c r="F33" s="1548"/>
      <c r="G33" s="1548">
        <v>4.0999999999999996</v>
      </c>
      <c r="H33" s="1548"/>
      <c r="I33" s="1548">
        <v>3.4</v>
      </c>
      <c r="J33" s="1548"/>
      <c r="K33" s="1548">
        <v>3.2</v>
      </c>
      <c r="L33" s="1548"/>
      <c r="M33" s="1549">
        <v>3.1</v>
      </c>
      <c r="N33" s="1549"/>
      <c r="O33" s="1179"/>
      <c r="P33" s="1285"/>
    </row>
    <row r="34" spans="1:16" s="1286" customFormat="1" ht="13.5" customHeight="1">
      <c r="A34" s="1285"/>
      <c r="B34" s="1287"/>
      <c r="C34" s="682" t="s">
        <v>70</v>
      </c>
      <c r="D34" s="1200"/>
      <c r="E34" s="1548">
        <v>4.5</v>
      </c>
      <c r="F34" s="1548"/>
      <c r="G34" s="1548">
        <v>4.3</v>
      </c>
      <c r="H34" s="1548"/>
      <c r="I34" s="1548">
        <v>3.6</v>
      </c>
      <c r="J34" s="1548"/>
      <c r="K34" s="1548">
        <v>3.6</v>
      </c>
      <c r="L34" s="1548"/>
      <c r="M34" s="1549">
        <v>3.3</v>
      </c>
      <c r="N34" s="1549"/>
      <c r="O34" s="1179"/>
      <c r="P34" s="1285"/>
    </row>
    <row r="35" spans="1:16" s="1284" customFormat="1" ht="13.5" customHeight="1">
      <c r="A35" s="1281"/>
      <c r="B35" s="1282"/>
      <c r="C35" s="1166" t="s">
        <v>191</v>
      </c>
      <c r="D35" s="1283"/>
      <c r="E35" s="1567">
        <v>0.29999999999999982</v>
      </c>
      <c r="F35" s="1567"/>
      <c r="G35" s="1567">
        <v>0.20000000000000018</v>
      </c>
      <c r="H35" s="1567"/>
      <c r="I35" s="1567">
        <v>0.20000000000000018</v>
      </c>
      <c r="J35" s="1567"/>
      <c r="K35" s="1567">
        <v>0.39999999999999991</v>
      </c>
      <c r="L35" s="1567"/>
      <c r="M35" s="1568">
        <v>0.19999999999999973</v>
      </c>
      <c r="N35" s="1568"/>
      <c r="O35" s="1283"/>
      <c r="P35" s="1281"/>
    </row>
    <row r="36" spans="1:16" ht="20.25" customHeight="1" thickBot="1">
      <c r="A36" s="1174"/>
      <c r="B36" s="1177"/>
      <c r="C36" s="1209"/>
      <c r="D36" s="1288"/>
      <c r="E36" s="1288"/>
      <c r="F36" s="1288"/>
      <c r="G36" s="1288"/>
      <c r="H36" s="1288"/>
      <c r="I36" s="1288"/>
      <c r="J36" s="1288"/>
      <c r="K36" s="1288"/>
      <c r="L36" s="1288"/>
      <c r="M36" s="1537"/>
      <c r="N36" s="1537"/>
      <c r="O36" s="1201"/>
      <c r="P36" s="1174"/>
    </row>
    <row r="37" spans="1:16" s="1186" customFormat="1" ht="14.25" customHeight="1" thickBot="1">
      <c r="A37" s="1180"/>
      <c r="B37" s="1181"/>
      <c r="C37" s="1182" t="s">
        <v>523</v>
      </c>
      <c r="D37" s="1183"/>
      <c r="E37" s="1183"/>
      <c r="F37" s="1183"/>
      <c r="G37" s="1183"/>
      <c r="H37" s="1183"/>
      <c r="I37" s="1183"/>
      <c r="J37" s="1183"/>
      <c r="K37" s="1183"/>
      <c r="L37" s="1183"/>
      <c r="M37" s="1183"/>
      <c r="N37" s="1184"/>
      <c r="O37" s="1201"/>
      <c r="P37" s="1180"/>
    </row>
    <row r="38" spans="1:16" ht="3.75" customHeight="1">
      <c r="A38" s="1174"/>
      <c r="B38" s="1177"/>
      <c r="C38" s="1565" t="s">
        <v>157</v>
      </c>
      <c r="D38" s="1566"/>
      <c r="E38" s="1210"/>
      <c r="F38" s="1210"/>
      <c r="G38" s="1210"/>
      <c r="H38" s="1210"/>
      <c r="I38" s="1210"/>
      <c r="J38" s="1210"/>
      <c r="K38" s="1168"/>
      <c r="L38" s="1280"/>
      <c r="M38" s="1280"/>
      <c r="N38" s="1280"/>
      <c r="O38" s="1201"/>
      <c r="P38" s="1174"/>
    </row>
    <row r="39" spans="1:16" ht="12.75" customHeight="1">
      <c r="A39" s="1174"/>
      <c r="B39" s="1177"/>
      <c r="C39" s="1566"/>
      <c r="D39" s="1566"/>
      <c r="E39" s="1189">
        <v>2017</v>
      </c>
      <c r="F39" s="1190" t="s">
        <v>34</v>
      </c>
      <c r="G39" s="1189" t="s">
        <v>34</v>
      </c>
      <c r="H39" s="1190" t="s">
        <v>34</v>
      </c>
      <c r="I39" s="1191"/>
      <c r="J39" s="1190">
        <v>2018</v>
      </c>
      <c r="K39" s="1192" t="s">
        <v>34</v>
      </c>
      <c r="L39" s="1193" t="s">
        <v>34</v>
      </c>
      <c r="M39" s="1193" t="s">
        <v>34</v>
      </c>
      <c r="N39" s="1194"/>
      <c r="O39" s="1168"/>
      <c r="P39" s="1180"/>
    </row>
    <row r="40" spans="1:16" ht="12.75" customHeight="1">
      <c r="A40" s="1174"/>
      <c r="B40" s="1177"/>
      <c r="C40" s="1195"/>
      <c r="D40" s="1195"/>
      <c r="E40" s="1533" t="s">
        <v>645</v>
      </c>
      <c r="F40" s="1533"/>
      <c r="G40" s="1533" t="s">
        <v>646</v>
      </c>
      <c r="H40" s="1533"/>
      <c r="I40" s="1533" t="s">
        <v>647</v>
      </c>
      <c r="J40" s="1533"/>
      <c r="K40" s="1533" t="s">
        <v>648</v>
      </c>
      <c r="L40" s="1533"/>
      <c r="M40" s="1533" t="s">
        <v>645</v>
      </c>
      <c r="N40" s="1533"/>
      <c r="O40" s="1289"/>
      <c r="P40" s="1174"/>
    </row>
    <row r="41" spans="1:16" ht="11.25" customHeight="1">
      <c r="A41" s="1174"/>
      <c r="B41" s="1181"/>
      <c r="C41" s="1195"/>
      <c r="D41" s="1195"/>
      <c r="E41" s="693" t="s">
        <v>158</v>
      </c>
      <c r="F41" s="693" t="s">
        <v>105</v>
      </c>
      <c r="G41" s="693" t="s">
        <v>158</v>
      </c>
      <c r="H41" s="693" t="s">
        <v>105</v>
      </c>
      <c r="I41" s="1131" t="s">
        <v>158</v>
      </c>
      <c r="J41" s="1131" t="s">
        <v>105</v>
      </c>
      <c r="K41" s="1131" t="s">
        <v>158</v>
      </c>
      <c r="L41" s="1131" t="s">
        <v>105</v>
      </c>
      <c r="M41" s="1131" t="s">
        <v>158</v>
      </c>
      <c r="N41" s="1131" t="s">
        <v>105</v>
      </c>
      <c r="O41" s="1290"/>
      <c r="P41" s="1174"/>
    </row>
    <row r="42" spans="1:16" s="1199" customFormat="1" ht="18.75" customHeight="1">
      <c r="A42" s="1196"/>
      <c r="B42" s="1197"/>
      <c r="C42" s="1529" t="s">
        <v>524</v>
      </c>
      <c r="D42" s="1529"/>
      <c r="E42" s="1291">
        <v>422</v>
      </c>
      <c r="F42" s="1291">
        <v>100</v>
      </c>
      <c r="G42" s="1291">
        <v>410.1</v>
      </c>
      <c r="H42" s="1291">
        <v>100</v>
      </c>
      <c r="I42" s="1291">
        <v>351.8</v>
      </c>
      <c r="J42" s="1291">
        <v>100</v>
      </c>
      <c r="K42" s="1291">
        <v>352.7</v>
      </c>
      <c r="L42" s="1291">
        <v>100</v>
      </c>
      <c r="M42" s="1291">
        <v>349.1</v>
      </c>
      <c r="N42" s="1291">
        <v>100</v>
      </c>
      <c r="O42" s="1290"/>
      <c r="P42" s="1196"/>
    </row>
    <row r="43" spans="1:16" s="1252" customFormat="1" ht="14.25" customHeight="1">
      <c r="A43" s="1249"/>
      <c r="B43" s="1187"/>
      <c r="C43" s="685"/>
      <c r="D43" s="682" t="s">
        <v>525</v>
      </c>
      <c r="E43" s="1292">
        <v>228</v>
      </c>
      <c r="F43" s="1292">
        <v>54.02843601895735</v>
      </c>
      <c r="G43" s="1292">
        <v>220.5</v>
      </c>
      <c r="H43" s="1292">
        <v>53.767373811265543</v>
      </c>
      <c r="I43" s="1292">
        <v>183.8</v>
      </c>
      <c r="J43" s="1292">
        <v>52.24559408754974</v>
      </c>
      <c r="K43" s="1292">
        <v>176.3</v>
      </c>
      <c r="L43" s="1292">
        <v>49.985823646158209</v>
      </c>
      <c r="M43" s="1292">
        <v>166.7</v>
      </c>
      <c r="N43" s="1292">
        <v>47.751360641649946</v>
      </c>
      <c r="O43" s="1289"/>
      <c r="P43" s="1249"/>
    </row>
    <row r="44" spans="1:16" s="748" customFormat="1" ht="18.75" customHeight="1">
      <c r="A44" s="1218"/>
      <c r="B44" s="1219"/>
      <c r="C44" s="682" t="s">
        <v>513</v>
      </c>
      <c r="D44" s="688"/>
      <c r="E44" s="1292">
        <v>7.9</v>
      </c>
      <c r="F44" s="1292">
        <v>1.8720379146919435</v>
      </c>
      <c r="G44" s="1292">
        <v>7</v>
      </c>
      <c r="H44" s="1292">
        <v>1.7069007559131919</v>
      </c>
      <c r="I44" s="1292">
        <v>6.4</v>
      </c>
      <c r="J44" s="1292">
        <v>1.8192154633314381</v>
      </c>
      <c r="K44" s="1292">
        <v>6.9</v>
      </c>
      <c r="L44" s="1292">
        <v>1.9563368301672812</v>
      </c>
      <c r="M44" s="1292">
        <v>4</v>
      </c>
      <c r="N44" s="1292">
        <v>1.1458034947006588</v>
      </c>
      <c r="O44" s="1293"/>
      <c r="P44" s="1218"/>
    </row>
    <row r="45" spans="1:16" s="1252" customFormat="1" ht="14.25" customHeight="1">
      <c r="A45" s="1249"/>
      <c r="B45" s="1187"/>
      <c r="C45" s="685"/>
      <c r="D45" s="1166" t="s">
        <v>525</v>
      </c>
      <c r="E45" s="1294">
        <v>5.6</v>
      </c>
      <c r="F45" s="1294">
        <v>70.886075949367083</v>
      </c>
      <c r="G45" s="1294">
        <v>5.6</v>
      </c>
      <c r="H45" s="1294">
        <v>80</v>
      </c>
      <c r="I45" s="1294">
        <v>4.5</v>
      </c>
      <c r="J45" s="1294">
        <v>70.3125</v>
      </c>
      <c r="K45" s="1294">
        <v>5.5</v>
      </c>
      <c r="L45" s="1294">
        <v>79.710144927536234</v>
      </c>
      <c r="M45" s="1294">
        <v>3.2</v>
      </c>
      <c r="N45" s="1294">
        <v>80</v>
      </c>
      <c r="O45" s="1233"/>
      <c r="P45" s="1249"/>
    </row>
    <row r="46" spans="1:16" s="748" customFormat="1" ht="18.75" customHeight="1">
      <c r="A46" s="1218"/>
      <c r="B46" s="1219"/>
      <c r="C46" s="682" t="s">
        <v>514</v>
      </c>
      <c r="D46" s="688"/>
      <c r="E46" s="1292">
        <v>45.9</v>
      </c>
      <c r="F46" s="1292">
        <v>10.876777251184834</v>
      </c>
      <c r="G46" s="1292">
        <v>44.4</v>
      </c>
      <c r="H46" s="1292">
        <v>10.826627651792245</v>
      </c>
      <c r="I46" s="1292">
        <v>38.700000000000003</v>
      </c>
      <c r="J46" s="1292">
        <v>11.000568504832293</v>
      </c>
      <c r="K46" s="1292">
        <v>36.700000000000003</v>
      </c>
      <c r="L46" s="1292">
        <v>10.405443719875249</v>
      </c>
      <c r="M46" s="1292">
        <v>36.9</v>
      </c>
      <c r="N46" s="1292">
        <v>10.570037238613576</v>
      </c>
      <c r="O46" s="1293"/>
      <c r="P46" s="1218"/>
    </row>
    <row r="47" spans="1:16" s="1252" customFormat="1" ht="14.25" customHeight="1">
      <c r="A47" s="1249"/>
      <c r="B47" s="1187"/>
      <c r="C47" s="685"/>
      <c r="D47" s="1166" t="s">
        <v>525</v>
      </c>
      <c r="E47" s="1294">
        <v>31.6</v>
      </c>
      <c r="F47" s="1294">
        <v>68.84531590413944</v>
      </c>
      <c r="G47" s="1294">
        <v>29.8</v>
      </c>
      <c r="H47" s="1294">
        <v>67.117117117117118</v>
      </c>
      <c r="I47" s="1294">
        <v>25.9</v>
      </c>
      <c r="J47" s="1294">
        <v>66.925064599483193</v>
      </c>
      <c r="K47" s="1294">
        <v>27.8</v>
      </c>
      <c r="L47" s="1294">
        <v>75.749318801089913</v>
      </c>
      <c r="M47" s="1294">
        <v>26.2</v>
      </c>
      <c r="N47" s="1294">
        <v>71.002710027100264</v>
      </c>
      <c r="O47" s="1233"/>
      <c r="P47" s="1249"/>
    </row>
    <row r="48" spans="1:16" s="748" customFormat="1" ht="18.75" customHeight="1">
      <c r="A48" s="1218"/>
      <c r="B48" s="1219"/>
      <c r="C48" s="682" t="s">
        <v>515</v>
      </c>
      <c r="D48" s="688"/>
      <c r="E48" s="1292">
        <v>53.4</v>
      </c>
      <c r="F48" s="1292">
        <v>12.654028436018958</v>
      </c>
      <c r="G48" s="1292">
        <v>50.5</v>
      </c>
      <c r="H48" s="1292">
        <v>12.314069739088026</v>
      </c>
      <c r="I48" s="1292">
        <v>45.9</v>
      </c>
      <c r="J48" s="1292">
        <v>13.047185901080157</v>
      </c>
      <c r="K48" s="1292">
        <v>38.1</v>
      </c>
      <c r="L48" s="1292">
        <v>10.802381627445422</v>
      </c>
      <c r="M48" s="1292">
        <v>39.6</v>
      </c>
      <c r="N48" s="1292">
        <v>11.343454597536521</v>
      </c>
      <c r="O48" s="1211"/>
      <c r="P48" s="1218"/>
    </row>
    <row r="49" spans="1:16" s="1252" customFormat="1" ht="14.25" customHeight="1">
      <c r="A49" s="1249"/>
      <c r="B49" s="1187"/>
      <c r="C49" s="685"/>
      <c r="D49" s="1166" t="s">
        <v>525</v>
      </c>
      <c r="E49" s="1294">
        <v>32.700000000000003</v>
      </c>
      <c r="F49" s="1294">
        <v>61.235955056179783</v>
      </c>
      <c r="G49" s="1294">
        <v>31.4</v>
      </c>
      <c r="H49" s="1294">
        <v>62.178217821782177</v>
      </c>
      <c r="I49" s="1294">
        <v>23.5</v>
      </c>
      <c r="J49" s="1294">
        <v>51.19825708061002</v>
      </c>
      <c r="K49" s="1294">
        <v>20.6</v>
      </c>
      <c r="L49" s="1294">
        <v>54.068241469816272</v>
      </c>
      <c r="M49" s="1294">
        <v>22.8</v>
      </c>
      <c r="N49" s="1294">
        <v>57.575757575757578</v>
      </c>
      <c r="O49" s="1195"/>
      <c r="P49" s="1249"/>
    </row>
    <row r="50" spans="1:16" s="748" customFormat="1" ht="18.75" customHeight="1">
      <c r="A50" s="1218"/>
      <c r="B50" s="1219"/>
      <c r="C50" s="682" t="s">
        <v>516</v>
      </c>
      <c r="D50" s="688"/>
      <c r="E50" s="1292">
        <v>103.7</v>
      </c>
      <c r="F50" s="1292">
        <v>24.57345971563981</v>
      </c>
      <c r="G50" s="1292">
        <v>96</v>
      </c>
      <c r="H50" s="1292">
        <v>23.408924652523773</v>
      </c>
      <c r="I50" s="1292">
        <v>86.6</v>
      </c>
      <c r="J50" s="1292">
        <v>24.616259238203522</v>
      </c>
      <c r="K50" s="1292">
        <v>78</v>
      </c>
      <c r="L50" s="1292">
        <v>22.115111993195352</v>
      </c>
      <c r="M50" s="1292">
        <v>74.5</v>
      </c>
      <c r="N50" s="1292">
        <v>21.340590088799768</v>
      </c>
      <c r="O50" s="1211"/>
      <c r="P50" s="1218"/>
    </row>
    <row r="51" spans="1:16" s="1252" customFormat="1" ht="14.25" customHeight="1">
      <c r="A51" s="1249"/>
      <c r="B51" s="1295"/>
      <c r="C51" s="685"/>
      <c r="D51" s="1166" t="s">
        <v>525</v>
      </c>
      <c r="E51" s="1294">
        <v>62.9</v>
      </c>
      <c r="F51" s="1294">
        <v>60.655737704918032</v>
      </c>
      <c r="G51" s="1294">
        <v>57.9</v>
      </c>
      <c r="H51" s="1294">
        <v>60.3125</v>
      </c>
      <c r="I51" s="1294">
        <v>51.3</v>
      </c>
      <c r="J51" s="1294">
        <v>59.237875288683604</v>
      </c>
      <c r="K51" s="1294">
        <v>41.3</v>
      </c>
      <c r="L51" s="1294">
        <v>52.948717948717949</v>
      </c>
      <c r="M51" s="1294">
        <v>39</v>
      </c>
      <c r="N51" s="1294">
        <v>52.348993288590606</v>
      </c>
      <c r="O51" s="1195"/>
      <c r="P51" s="1249"/>
    </row>
    <row r="52" spans="1:16" s="748" customFormat="1" ht="18.75" customHeight="1">
      <c r="A52" s="1218"/>
      <c r="B52" s="1219"/>
      <c r="C52" s="682" t="s">
        <v>517</v>
      </c>
      <c r="D52" s="688"/>
      <c r="E52" s="1292">
        <v>133</v>
      </c>
      <c r="F52" s="1292">
        <v>31.516587677725116</v>
      </c>
      <c r="G52" s="1292">
        <v>142.69999999999999</v>
      </c>
      <c r="H52" s="1292">
        <v>34.796391124116063</v>
      </c>
      <c r="I52" s="1292">
        <v>108.5</v>
      </c>
      <c r="J52" s="1292">
        <v>30.841387151790791</v>
      </c>
      <c r="K52" s="1292">
        <v>120.9</v>
      </c>
      <c r="L52" s="1292">
        <v>34.278423589452792</v>
      </c>
      <c r="M52" s="1292">
        <v>104.9</v>
      </c>
      <c r="N52" s="1292">
        <v>30.048696648524775</v>
      </c>
      <c r="O52" s="1211"/>
      <c r="P52" s="1218"/>
    </row>
    <row r="53" spans="1:16" s="1252" customFormat="1" ht="14.25" customHeight="1">
      <c r="A53" s="1249"/>
      <c r="B53" s="1295"/>
      <c r="C53" s="685"/>
      <c r="D53" s="1166" t="s">
        <v>525</v>
      </c>
      <c r="E53" s="1294">
        <v>62.7</v>
      </c>
      <c r="F53" s="1294">
        <v>47.142857142857146</v>
      </c>
      <c r="G53" s="1294">
        <v>64.2</v>
      </c>
      <c r="H53" s="1294">
        <v>44.989488437281018</v>
      </c>
      <c r="I53" s="1294">
        <v>50.1</v>
      </c>
      <c r="J53" s="1294">
        <v>46.175115207373274</v>
      </c>
      <c r="K53" s="1294">
        <v>48.3</v>
      </c>
      <c r="L53" s="1294">
        <v>39.950372208436718</v>
      </c>
      <c r="M53" s="1294">
        <v>41.6</v>
      </c>
      <c r="N53" s="1294">
        <v>39.656816015252623</v>
      </c>
      <c r="O53" s="1195"/>
      <c r="P53" s="1249"/>
    </row>
    <row r="54" spans="1:16" s="748" customFormat="1" ht="18.75" customHeight="1">
      <c r="A54" s="1218"/>
      <c r="B54" s="1219"/>
      <c r="C54" s="682" t="s">
        <v>522</v>
      </c>
      <c r="D54" s="688"/>
      <c r="E54" s="1292">
        <v>78</v>
      </c>
      <c r="F54" s="1292">
        <v>18.48341232227488</v>
      </c>
      <c r="G54" s="1292">
        <v>69.5</v>
      </c>
      <c r="H54" s="1292">
        <v>16.947086076566688</v>
      </c>
      <c r="I54" s="1292">
        <v>65.7</v>
      </c>
      <c r="J54" s="1292">
        <v>18.675383740761799</v>
      </c>
      <c r="K54" s="1292">
        <v>72</v>
      </c>
      <c r="L54" s="1292">
        <v>20.413949532180322</v>
      </c>
      <c r="M54" s="1292">
        <v>89</v>
      </c>
      <c r="N54" s="1292">
        <v>25.494127757089657</v>
      </c>
      <c r="O54" s="1211"/>
      <c r="P54" s="1218"/>
    </row>
    <row r="55" spans="1:16" s="1252" customFormat="1" ht="14.25" customHeight="1">
      <c r="A55" s="1249"/>
      <c r="B55" s="1295"/>
      <c r="C55" s="685"/>
      <c r="D55" s="1166" t="s">
        <v>525</v>
      </c>
      <c r="E55" s="1294">
        <v>32.6</v>
      </c>
      <c r="F55" s="1294">
        <v>41.794871794871796</v>
      </c>
      <c r="G55" s="1294">
        <v>31.7</v>
      </c>
      <c r="H55" s="1294">
        <v>45.611510791366904</v>
      </c>
      <c r="I55" s="1294">
        <v>28.5</v>
      </c>
      <c r="J55" s="1294">
        <v>43.378995433789953</v>
      </c>
      <c r="K55" s="1294">
        <v>32.700000000000003</v>
      </c>
      <c r="L55" s="1294">
        <v>45.416666666666671</v>
      </c>
      <c r="M55" s="1294">
        <v>33.799999999999997</v>
      </c>
      <c r="N55" s="1294">
        <v>37.977528089887635</v>
      </c>
      <c r="O55" s="1195"/>
      <c r="P55" s="1249"/>
    </row>
    <row r="56" spans="1:16" s="748" customFormat="1" ht="13.5" customHeight="1">
      <c r="A56" s="763"/>
      <c r="B56" s="764"/>
      <c r="C56" s="765" t="s">
        <v>480</v>
      </c>
      <c r="D56" s="766"/>
      <c r="E56" s="767"/>
      <c r="F56" s="1229"/>
      <c r="G56" s="767"/>
      <c r="H56" s="1229"/>
      <c r="I56" s="767"/>
      <c r="J56" s="1229"/>
      <c r="K56" s="767"/>
      <c r="L56" s="1229"/>
      <c r="M56" s="767"/>
      <c r="N56" s="1229"/>
      <c r="O56" s="768"/>
      <c r="P56" s="759"/>
    </row>
    <row r="57" spans="1:16" s="1298" customFormat="1" ht="13.5" customHeight="1">
      <c r="A57" s="1296"/>
      <c r="B57" s="1219"/>
      <c r="C57" s="1231" t="s">
        <v>389</v>
      </c>
      <c r="D57" s="685"/>
      <c r="E57" s="1564" t="s">
        <v>87</v>
      </c>
      <c r="F57" s="1564"/>
      <c r="G57" s="1564"/>
      <c r="H57" s="1564"/>
      <c r="I57" s="1564"/>
      <c r="J57" s="1564"/>
      <c r="K57" s="1564"/>
      <c r="L57" s="1564"/>
      <c r="M57" s="1564"/>
      <c r="N57" s="1564"/>
      <c r="O57" s="1297"/>
      <c r="P57" s="1296"/>
    </row>
    <row r="58" spans="1:16" ht="13.5" customHeight="1">
      <c r="A58" s="1174"/>
      <c r="B58" s="1299">
        <v>8</v>
      </c>
      <c r="C58" s="1530">
        <v>43525</v>
      </c>
      <c r="D58" s="1530"/>
      <c r="E58" s="1168"/>
      <c r="F58" s="1168"/>
      <c r="G58" s="1168"/>
      <c r="H58" s="1168"/>
      <c r="I58" s="1168"/>
      <c r="J58" s="1168"/>
      <c r="K58" s="1168"/>
      <c r="L58" s="1168"/>
      <c r="M58" s="1168"/>
      <c r="N58" s="1168"/>
      <c r="O58" s="1300"/>
      <c r="P58" s="1174"/>
    </row>
  </sheetData>
  <mergeCells count="16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E57:N57"/>
    <mergeCell ref="C58:D58"/>
    <mergeCell ref="C38:D39"/>
    <mergeCell ref="E40:F40"/>
    <mergeCell ref="G40:H40"/>
    <mergeCell ref="I40:J40"/>
    <mergeCell ref="K40:L40"/>
    <mergeCell ref="M40:N40"/>
  </mergeCells>
  <conditionalFormatting sqref="E7:N7 E40:N40">
    <cfRule type="cellIs" dxfId="87"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zoomScaleNormal="100" workbookViewId="0"/>
  </sheetViews>
  <sheetFormatPr defaultRowHeight="12.75"/>
  <cols>
    <col min="1" max="1" width="1" style="131" customWidth="1"/>
    <col min="2" max="2" width="2.5703125" style="131" customWidth="1"/>
    <col min="3" max="3" width="1" style="131" customWidth="1"/>
    <col min="4" max="4" width="24.7109375" style="131" customWidth="1"/>
    <col min="5" max="17" width="5.42578125" style="131" customWidth="1"/>
    <col min="18" max="18" width="2.5703125" style="131" customWidth="1"/>
    <col min="19" max="19" width="1" style="131" customWidth="1"/>
    <col min="20" max="16384" width="9.140625" style="131"/>
  </cols>
  <sheetData>
    <row r="1" spans="1:19" ht="13.5" customHeight="1">
      <c r="A1" s="130"/>
      <c r="B1" s="1579" t="s">
        <v>390</v>
      </c>
      <c r="C1" s="1579"/>
      <c r="D1" s="1579"/>
      <c r="E1" s="132"/>
      <c r="F1" s="132"/>
      <c r="G1" s="132"/>
      <c r="H1" s="132"/>
      <c r="I1" s="132"/>
      <c r="J1" s="132"/>
      <c r="K1" s="132"/>
      <c r="L1" s="132"/>
      <c r="M1" s="132"/>
      <c r="N1" s="132"/>
      <c r="O1" s="132"/>
      <c r="P1" s="132"/>
      <c r="Q1" s="132"/>
      <c r="R1" s="132"/>
      <c r="S1" s="130"/>
    </row>
    <row r="2" spans="1:19" ht="6" customHeight="1">
      <c r="A2" s="130"/>
      <c r="B2" s="551"/>
      <c r="C2" s="551"/>
      <c r="D2" s="551"/>
      <c r="E2" s="219"/>
      <c r="F2" s="219"/>
      <c r="G2" s="219"/>
      <c r="H2" s="219"/>
      <c r="I2" s="219"/>
      <c r="J2" s="219"/>
      <c r="K2" s="219"/>
      <c r="L2" s="219"/>
      <c r="M2" s="219"/>
      <c r="N2" s="219"/>
      <c r="O2" s="219"/>
      <c r="P2" s="219"/>
      <c r="Q2" s="219"/>
      <c r="R2" s="220"/>
      <c r="S2" s="132"/>
    </row>
    <row r="3" spans="1:19" ht="10.5" customHeight="1" thickBot="1">
      <c r="A3" s="130"/>
      <c r="B3" s="132"/>
      <c r="C3" s="132"/>
      <c r="D3" s="132"/>
      <c r="E3" s="525"/>
      <c r="F3" s="525"/>
      <c r="G3" s="132"/>
      <c r="H3" s="132"/>
      <c r="I3" s="132"/>
      <c r="J3" s="132"/>
      <c r="K3" s="132"/>
      <c r="L3" s="132"/>
      <c r="M3" s="132"/>
      <c r="N3" s="132"/>
      <c r="O3" s="132"/>
      <c r="P3" s="525"/>
      <c r="Q3" s="525" t="s">
        <v>69</v>
      </c>
      <c r="R3" s="221"/>
      <c r="S3" s="132"/>
    </row>
    <row r="4" spans="1:19" ht="13.5" customHeight="1" thickBot="1">
      <c r="A4" s="130"/>
      <c r="B4" s="132"/>
      <c r="C4" s="357" t="s">
        <v>391</v>
      </c>
      <c r="D4" s="362"/>
      <c r="E4" s="363"/>
      <c r="F4" s="363"/>
      <c r="G4" s="363"/>
      <c r="H4" s="363"/>
      <c r="I4" s="363"/>
      <c r="J4" s="363"/>
      <c r="K4" s="363"/>
      <c r="L4" s="363"/>
      <c r="M4" s="363"/>
      <c r="N4" s="363"/>
      <c r="O4" s="363"/>
      <c r="P4" s="363"/>
      <c r="Q4" s="364"/>
      <c r="R4" s="221"/>
      <c r="S4" s="132"/>
    </row>
    <row r="5" spans="1:19" ht="12" customHeight="1">
      <c r="A5" s="130"/>
      <c r="B5" s="132"/>
      <c r="C5" s="814" t="s">
        <v>77</v>
      </c>
      <c r="D5" s="814"/>
      <c r="E5" s="177"/>
      <c r="F5" s="177"/>
      <c r="G5" s="177"/>
      <c r="H5" s="177"/>
      <c r="I5" s="177"/>
      <c r="J5" s="177"/>
      <c r="K5" s="177"/>
      <c r="L5" s="177"/>
      <c r="M5" s="177"/>
      <c r="N5" s="177"/>
      <c r="O5" s="177"/>
      <c r="P5" s="177"/>
      <c r="Q5" s="177"/>
      <c r="R5" s="221"/>
      <c r="S5" s="132"/>
    </row>
    <row r="6" spans="1:19" s="91" customFormat="1" ht="13.5" customHeight="1">
      <c r="A6" s="156"/>
      <c r="B6" s="165"/>
      <c r="C6" s="1574" t="s">
        <v>126</v>
      </c>
      <c r="D6" s="1575"/>
      <c r="E6" s="1575"/>
      <c r="F6" s="1575"/>
      <c r="G6" s="1575"/>
      <c r="H6" s="1575"/>
      <c r="I6" s="1575"/>
      <c r="J6" s="1575"/>
      <c r="K6" s="1575"/>
      <c r="L6" s="1575"/>
      <c r="M6" s="1575"/>
      <c r="N6" s="1575"/>
      <c r="O6" s="1575"/>
      <c r="P6" s="1575"/>
      <c r="Q6" s="1576"/>
      <c r="R6" s="221"/>
      <c r="S6" s="2"/>
    </row>
    <row r="7" spans="1:19" s="91" customFormat="1" ht="3.75" customHeight="1">
      <c r="A7" s="156"/>
      <c r="B7" s="165"/>
      <c r="C7" s="815"/>
      <c r="D7" s="815"/>
      <c r="E7" s="816"/>
      <c r="F7" s="816"/>
      <c r="G7" s="816"/>
      <c r="H7" s="816"/>
      <c r="I7" s="816"/>
      <c r="J7" s="816"/>
      <c r="K7" s="816"/>
      <c r="L7" s="816"/>
      <c r="M7" s="816"/>
      <c r="N7" s="816"/>
      <c r="O7" s="816"/>
      <c r="P7" s="816"/>
      <c r="Q7" s="816"/>
      <c r="R7" s="221"/>
      <c r="S7" s="2"/>
    </row>
    <row r="8" spans="1:19" s="91" customFormat="1" ht="13.5" customHeight="1">
      <c r="A8" s="156"/>
      <c r="B8" s="165"/>
      <c r="C8" s="816"/>
      <c r="D8" s="816"/>
      <c r="E8" s="1581">
        <v>2018</v>
      </c>
      <c r="F8" s="1581"/>
      <c r="G8" s="1581"/>
      <c r="H8" s="1581"/>
      <c r="I8" s="1581"/>
      <c r="J8" s="1581"/>
      <c r="K8" s="1581"/>
      <c r="L8" s="1581"/>
      <c r="M8" s="1581"/>
      <c r="N8" s="1581"/>
      <c r="O8" s="1581"/>
      <c r="P8" s="1582">
        <v>2019</v>
      </c>
      <c r="Q8" s="1583"/>
      <c r="R8" s="221"/>
      <c r="S8" s="2"/>
    </row>
    <row r="9" spans="1:19" ht="12.75" customHeight="1">
      <c r="A9" s="130"/>
      <c r="B9" s="132"/>
      <c r="C9" s="1580"/>
      <c r="D9" s="1580"/>
      <c r="E9" s="649" t="s">
        <v>103</v>
      </c>
      <c r="F9" s="649" t="s">
        <v>102</v>
      </c>
      <c r="G9" s="649" t="s">
        <v>101</v>
      </c>
      <c r="H9" s="649" t="s">
        <v>100</v>
      </c>
      <c r="I9" s="649" t="s">
        <v>99</v>
      </c>
      <c r="J9" s="649" t="s">
        <v>98</v>
      </c>
      <c r="K9" s="649" t="s">
        <v>97</v>
      </c>
      <c r="L9" s="649" t="s">
        <v>96</v>
      </c>
      <c r="M9" s="649" t="s">
        <v>95</v>
      </c>
      <c r="N9" s="649" t="s">
        <v>94</v>
      </c>
      <c r="O9" s="649" t="s">
        <v>93</v>
      </c>
      <c r="P9" s="649" t="s">
        <v>92</v>
      </c>
      <c r="Q9" s="1129" t="s">
        <v>103</v>
      </c>
      <c r="R9" s="221"/>
      <c r="S9" s="132"/>
    </row>
    <row r="10" spans="1:19" ht="3.75" customHeight="1">
      <c r="A10" s="130"/>
      <c r="B10" s="132"/>
      <c r="C10" s="774"/>
      <c r="D10" s="774"/>
      <c r="E10" s="772"/>
      <c r="F10" s="772"/>
      <c r="G10" s="772"/>
      <c r="H10" s="772"/>
      <c r="I10" s="772"/>
      <c r="J10" s="772"/>
      <c r="K10" s="772"/>
      <c r="L10" s="772"/>
      <c r="M10" s="772"/>
      <c r="N10" s="772"/>
      <c r="O10" s="772"/>
      <c r="P10" s="772"/>
      <c r="Q10" s="772"/>
      <c r="R10" s="221"/>
      <c r="S10" s="132"/>
    </row>
    <row r="11" spans="1:19" ht="13.5" customHeight="1">
      <c r="A11" s="130"/>
      <c r="B11" s="132"/>
      <c r="C11" s="1577" t="s">
        <v>376</v>
      </c>
      <c r="D11" s="1578"/>
      <c r="E11" s="773"/>
      <c r="F11" s="773"/>
      <c r="G11" s="773"/>
      <c r="H11" s="773"/>
      <c r="I11" s="773"/>
      <c r="J11" s="773"/>
      <c r="K11" s="773"/>
      <c r="L11" s="773"/>
      <c r="M11" s="773"/>
      <c r="N11" s="773"/>
      <c r="O11" s="773"/>
      <c r="P11" s="773"/>
      <c r="Q11" s="773"/>
      <c r="R11" s="221"/>
      <c r="S11" s="132"/>
    </row>
    <row r="12" spans="1:19" s="164" customFormat="1" ht="13.5" customHeight="1">
      <c r="A12" s="156"/>
      <c r="B12" s="165"/>
      <c r="D12" s="819" t="s">
        <v>67</v>
      </c>
      <c r="E12" s="775">
        <v>53</v>
      </c>
      <c r="F12" s="775">
        <v>60</v>
      </c>
      <c r="G12" s="775">
        <v>47</v>
      </c>
      <c r="H12" s="775">
        <v>41</v>
      </c>
      <c r="I12" s="775">
        <v>36</v>
      </c>
      <c r="J12" s="775">
        <v>35</v>
      </c>
      <c r="K12" s="775">
        <v>33</v>
      </c>
      <c r="L12" s="775">
        <v>36</v>
      </c>
      <c r="M12" s="775">
        <v>47</v>
      </c>
      <c r="N12" s="775">
        <v>60</v>
      </c>
      <c r="O12" s="775">
        <v>73</v>
      </c>
      <c r="P12" s="775">
        <v>69</v>
      </c>
      <c r="Q12" s="775">
        <v>72</v>
      </c>
      <c r="R12" s="221"/>
      <c r="S12" s="132"/>
    </row>
    <row r="13" spans="1:19" s="153" customFormat="1" ht="18.75" customHeight="1">
      <c r="A13" s="156"/>
      <c r="B13" s="165"/>
      <c r="C13" s="550"/>
      <c r="D13" s="222"/>
      <c r="E13" s="158"/>
      <c r="F13" s="158"/>
      <c r="G13" s="158"/>
      <c r="H13" s="158"/>
      <c r="I13" s="158"/>
      <c r="J13" s="158"/>
      <c r="K13" s="158"/>
      <c r="L13" s="158"/>
      <c r="M13" s="158"/>
      <c r="N13" s="158"/>
      <c r="O13" s="158"/>
      <c r="P13" s="158"/>
      <c r="Q13" s="158"/>
      <c r="R13" s="221"/>
      <c r="S13" s="132"/>
    </row>
    <row r="14" spans="1:19" s="153" customFormat="1" ht="13.5" customHeight="1">
      <c r="A14" s="156"/>
      <c r="B14" s="165"/>
      <c r="C14" s="1577" t="s">
        <v>142</v>
      </c>
      <c r="D14" s="1578"/>
      <c r="E14" s="158"/>
      <c r="F14" s="158"/>
      <c r="G14" s="158"/>
      <c r="H14" s="158"/>
      <c r="I14" s="158"/>
      <c r="J14" s="158"/>
      <c r="K14" s="158"/>
      <c r="L14" s="158"/>
      <c r="M14" s="158"/>
      <c r="N14" s="158"/>
      <c r="O14" s="158"/>
      <c r="P14" s="158"/>
      <c r="Q14" s="158"/>
      <c r="R14" s="221"/>
      <c r="S14" s="132"/>
    </row>
    <row r="15" spans="1:19" s="160" customFormat="1" ht="13.5" customHeight="1">
      <c r="A15" s="156"/>
      <c r="B15" s="165"/>
      <c r="D15" s="819" t="s">
        <v>67</v>
      </c>
      <c r="E15" s="808">
        <v>1461</v>
      </c>
      <c r="F15" s="808">
        <v>1257</v>
      </c>
      <c r="G15" s="808">
        <v>1088</v>
      </c>
      <c r="H15" s="808">
        <v>665</v>
      </c>
      <c r="I15" s="808">
        <v>425</v>
      </c>
      <c r="J15" s="808">
        <v>547</v>
      </c>
      <c r="K15" s="808">
        <v>456</v>
      </c>
      <c r="L15" s="808">
        <v>752</v>
      </c>
      <c r="M15" s="808">
        <v>1104</v>
      </c>
      <c r="N15" s="808">
        <v>1284</v>
      </c>
      <c r="O15" s="808">
        <v>1784</v>
      </c>
      <c r="P15" s="808">
        <v>1435</v>
      </c>
      <c r="Q15" s="808">
        <v>1532</v>
      </c>
      <c r="R15" s="224"/>
      <c r="S15" s="154"/>
    </row>
    <row r="16" spans="1:19" s="136" customFormat="1" ht="26.25" customHeight="1">
      <c r="A16" s="833"/>
      <c r="B16" s="135"/>
      <c r="C16" s="834"/>
      <c r="D16" s="835" t="s">
        <v>633</v>
      </c>
      <c r="E16" s="836">
        <v>1168</v>
      </c>
      <c r="F16" s="836">
        <v>1042</v>
      </c>
      <c r="G16" s="836">
        <v>918</v>
      </c>
      <c r="H16" s="836">
        <v>525</v>
      </c>
      <c r="I16" s="836">
        <v>267</v>
      </c>
      <c r="J16" s="836">
        <v>342</v>
      </c>
      <c r="K16" s="836">
        <v>328</v>
      </c>
      <c r="L16" s="836">
        <v>557</v>
      </c>
      <c r="M16" s="836">
        <v>773</v>
      </c>
      <c r="N16" s="836">
        <v>1090</v>
      </c>
      <c r="O16" s="836">
        <v>1617</v>
      </c>
      <c r="P16" s="836">
        <v>1273</v>
      </c>
      <c r="Q16" s="836">
        <v>1360</v>
      </c>
      <c r="R16" s="831"/>
      <c r="S16" s="135"/>
    </row>
    <row r="17" spans="1:19" s="153" customFormat="1" ht="18.75" customHeight="1">
      <c r="A17" s="156"/>
      <c r="B17" s="152"/>
      <c r="C17" s="550" t="s">
        <v>232</v>
      </c>
      <c r="D17" s="837" t="s">
        <v>634</v>
      </c>
      <c r="E17" s="828">
        <v>293</v>
      </c>
      <c r="F17" s="828">
        <v>215</v>
      </c>
      <c r="G17" s="828">
        <v>170</v>
      </c>
      <c r="H17" s="828">
        <v>140</v>
      </c>
      <c r="I17" s="828">
        <v>158</v>
      </c>
      <c r="J17" s="828">
        <v>205</v>
      </c>
      <c r="K17" s="828">
        <v>128</v>
      </c>
      <c r="L17" s="828">
        <v>195</v>
      </c>
      <c r="M17" s="828">
        <v>331</v>
      </c>
      <c r="N17" s="828">
        <v>194</v>
      </c>
      <c r="O17" s="828">
        <v>167</v>
      </c>
      <c r="P17" s="828">
        <v>162</v>
      </c>
      <c r="Q17" s="828">
        <v>172</v>
      </c>
      <c r="R17" s="221"/>
      <c r="S17" s="132"/>
    </row>
    <row r="18" spans="1:19" s="153" customFormat="1">
      <c r="A18" s="156"/>
      <c r="B18" s="152"/>
      <c r="C18" s="550"/>
      <c r="D18" s="1103"/>
      <c r="E18" s="1103"/>
      <c r="F18" s="1103"/>
      <c r="G18" s="1103"/>
      <c r="H18" s="1103"/>
      <c r="I18" s="1103"/>
      <c r="J18" s="1103"/>
      <c r="K18" s="1103"/>
      <c r="L18" s="1103"/>
      <c r="M18" s="1103"/>
      <c r="N18" s="1103"/>
      <c r="O18" s="1103"/>
      <c r="P18" s="1103"/>
      <c r="Q18" s="1103"/>
      <c r="R18" s="221"/>
      <c r="S18" s="132"/>
    </row>
    <row r="19" spans="1:19" s="153" customFormat="1" ht="13.5" customHeight="1">
      <c r="A19" s="156"/>
      <c r="B19" s="152"/>
      <c r="C19" s="550"/>
      <c r="D19" s="225"/>
      <c r="E19" s="148"/>
      <c r="F19" s="148"/>
      <c r="G19" s="148"/>
      <c r="H19" s="148"/>
      <c r="I19" s="148"/>
      <c r="J19" s="148"/>
      <c r="K19" s="148"/>
      <c r="L19" s="148"/>
      <c r="M19" s="148"/>
      <c r="N19" s="148"/>
      <c r="O19" s="148"/>
      <c r="P19" s="148"/>
      <c r="Q19" s="148"/>
      <c r="R19" s="221"/>
      <c r="S19" s="132"/>
    </row>
    <row r="20" spans="1:19" s="153" customFormat="1" ht="13.5" customHeight="1">
      <c r="A20" s="156"/>
      <c r="B20" s="152"/>
      <c r="C20" s="550"/>
      <c r="D20" s="440"/>
      <c r="E20" s="159"/>
      <c r="F20" s="159"/>
      <c r="G20" s="159"/>
      <c r="H20" s="159"/>
      <c r="I20" s="159"/>
      <c r="J20" s="159"/>
      <c r="K20" s="159"/>
      <c r="L20" s="159"/>
      <c r="M20" s="159"/>
      <c r="N20" s="159"/>
      <c r="O20" s="159"/>
      <c r="P20" s="159"/>
      <c r="Q20" s="159"/>
      <c r="R20" s="221"/>
      <c r="S20" s="132"/>
    </row>
    <row r="21" spans="1:19" s="153" customFormat="1" ht="13.5" customHeight="1">
      <c r="A21" s="156"/>
      <c r="B21" s="152"/>
      <c r="C21" s="550"/>
      <c r="D21" s="440"/>
      <c r="E21" s="159"/>
      <c r="F21" s="159"/>
      <c r="G21" s="159"/>
      <c r="H21" s="159"/>
      <c r="I21" s="159"/>
      <c r="J21" s="159"/>
      <c r="K21" s="159"/>
      <c r="L21" s="159"/>
      <c r="M21" s="159"/>
      <c r="N21" s="159"/>
      <c r="O21" s="159"/>
      <c r="P21" s="159"/>
      <c r="Q21" s="159"/>
      <c r="R21" s="221"/>
      <c r="S21" s="132"/>
    </row>
    <row r="22" spans="1:19" s="153" customFormat="1" ht="13.5" customHeight="1">
      <c r="A22" s="151"/>
      <c r="B22" s="152"/>
      <c r="C22" s="550"/>
      <c r="D22" s="440"/>
      <c r="E22" s="159"/>
      <c r="F22" s="159"/>
      <c r="G22" s="159"/>
      <c r="H22" s="159"/>
      <c r="I22" s="159"/>
      <c r="J22" s="159"/>
      <c r="K22" s="159"/>
      <c r="L22" s="159"/>
      <c r="M22" s="159"/>
      <c r="N22" s="159"/>
      <c r="O22" s="159"/>
      <c r="P22" s="159"/>
      <c r="Q22" s="159"/>
      <c r="R22" s="221"/>
      <c r="S22" s="132"/>
    </row>
    <row r="23" spans="1:19" s="153" customFormat="1" ht="13.5" customHeight="1">
      <c r="A23" s="151"/>
      <c r="B23" s="152"/>
      <c r="C23" s="550"/>
      <c r="D23" s="440"/>
      <c r="E23" s="159"/>
      <c r="F23" s="159"/>
      <c r="G23" s="159"/>
      <c r="H23" s="159"/>
      <c r="I23" s="159"/>
      <c r="J23" s="159"/>
      <c r="K23" s="159"/>
      <c r="L23" s="159"/>
      <c r="M23" s="159"/>
      <c r="N23" s="159"/>
      <c r="O23" s="159"/>
      <c r="P23" s="159"/>
      <c r="Q23" s="159"/>
      <c r="R23" s="221"/>
      <c r="S23" s="132"/>
    </row>
    <row r="24" spans="1:19" s="153" customFormat="1" ht="13.5" customHeight="1">
      <c r="A24" s="151"/>
      <c r="B24" s="152"/>
      <c r="C24" s="550"/>
      <c r="D24" s="440"/>
      <c r="E24" s="159"/>
      <c r="F24" s="159"/>
      <c r="G24" s="159"/>
      <c r="H24" s="159"/>
      <c r="I24" s="159"/>
      <c r="J24" s="159"/>
      <c r="K24" s="159"/>
      <c r="L24" s="159"/>
      <c r="M24" s="159"/>
      <c r="N24" s="159"/>
      <c r="O24" s="159"/>
      <c r="P24" s="159"/>
      <c r="Q24" s="159"/>
      <c r="R24" s="221"/>
      <c r="S24" s="132"/>
    </row>
    <row r="25" spans="1:19" s="153" customFormat="1" ht="13.5" customHeight="1">
      <c r="A25" s="151"/>
      <c r="B25" s="152"/>
      <c r="C25" s="550"/>
      <c r="D25" s="440"/>
      <c r="E25" s="159"/>
      <c r="F25" s="159"/>
      <c r="G25" s="159"/>
      <c r="H25" s="159"/>
      <c r="I25" s="159"/>
      <c r="J25" s="159"/>
      <c r="K25" s="159"/>
      <c r="L25" s="159"/>
      <c r="M25" s="159"/>
      <c r="N25" s="159"/>
      <c r="O25" s="159"/>
      <c r="P25" s="159"/>
      <c r="Q25" s="159"/>
      <c r="R25" s="221"/>
      <c r="S25" s="132"/>
    </row>
    <row r="26" spans="1:19" s="160" customFormat="1" ht="13.5" customHeight="1">
      <c r="A26" s="161"/>
      <c r="B26" s="162"/>
      <c r="C26" s="441"/>
      <c r="D26" s="223"/>
      <c r="E26" s="163"/>
      <c r="F26" s="163"/>
      <c r="G26" s="163"/>
      <c r="H26" s="163"/>
      <c r="I26" s="163"/>
      <c r="J26" s="163"/>
      <c r="K26" s="163"/>
      <c r="L26" s="163"/>
      <c r="M26" s="163"/>
      <c r="N26" s="163"/>
      <c r="O26" s="163"/>
      <c r="P26" s="163"/>
      <c r="Q26" s="163"/>
      <c r="R26" s="224"/>
      <c r="S26" s="154"/>
    </row>
    <row r="27" spans="1:19" ht="13.5" customHeight="1">
      <c r="A27" s="130"/>
      <c r="B27" s="132"/>
      <c r="C27" s="550"/>
      <c r="D27" s="133"/>
      <c r="E27" s="159"/>
      <c r="F27" s="159"/>
      <c r="G27" s="159"/>
      <c r="H27" s="159"/>
      <c r="I27" s="159"/>
      <c r="J27" s="159"/>
      <c r="K27" s="159"/>
      <c r="L27" s="159"/>
      <c r="M27" s="159"/>
      <c r="N27" s="159"/>
      <c r="O27" s="159"/>
      <c r="P27" s="159"/>
      <c r="Q27" s="159"/>
      <c r="R27" s="221"/>
      <c r="S27" s="132"/>
    </row>
    <row r="28" spans="1:19" s="153" customFormat="1" ht="13.5" customHeight="1">
      <c r="A28" s="151"/>
      <c r="B28" s="152"/>
      <c r="C28" s="550"/>
      <c r="D28" s="133"/>
      <c r="E28" s="159"/>
      <c r="F28" s="159"/>
      <c r="G28" s="159"/>
      <c r="H28" s="159"/>
      <c r="I28" s="159"/>
      <c r="J28" s="159"/>
      <c r="K28" s="159"/>
      <c r="L28" s="159"/>
      <c r="M28" s="159"/>
      <c r="N28" s="159"/>
      <c r="O28" s="159"/>
      <c r="P28" s="159"/>
      <c r="Q28" s="159"/>
      <c r="R28" s="221"/>
      <c r="S28" s="132"/>
    </row>
    <row r="29" spans="1:19" s="153" customFormat="1" ht="13.5" customHeight="1">
      <c r="A29" s="151"/>
      <c r="B29" s="152"/>
      <c r="C29" s="550"/>
      <c r="D29" s="225"/>
      <c r="E29" s="159"/>
      <c r="F29" s="159"/>
      <c r="G29" s="159"/>
      <c r="H29" s="159"/>
      <c r="I29" s="159"/>
      <c r="J29" s="159"/>
      <c r="K29" s="159"/>
      <c r="L29" s="159"/>
      <c r="M29" s="159"/>
      <c r="N29" s="159"/>
      <c r="O29" s="159"/>
      <c r="P29" s="159"/>
      <c r="Q29" s="159"/>
      <c r="R29" s="221"/>
      <c r="S29" s="132"/>
    </row>
    <row r="30" spans="1:19" s="153" customFormat="1" ht="13.5" customHeight="1">
      <c r="A30" s="151"/>
      <c r="B30" s="152"/>
      <c r="C30" s="550"/>
      <c r="D30" s="652"/>
      <c r="E30" s="653"/>
      <c r="F30" s="653"/>
      <c r="G30" s="653"/>
      <c r="H30" s="653"/>
      <c r="I30" s="653"/>
      <c r="J30" s="653"/>
      <c r="K30" s="653"/>
      <c r="L30" s="653"/>
      <c r="M30" s="653"/>
      <c r="N30" s="653"/>
      <c r="O30" s="653"/>
      <c r="P30" s="653"/>
      <c r="Q30" s="653"/>
      <c r="R30" s="221"/>
      <c r="S30" s="132"/>
    </row>
    <row r="31" spans="1:19" s="160" customFormat="1" ht="13.5" customHeight="1">
      <c r="A31" s="161"/>
      <c r="B31" s="162"/>
      <c r="C31" s="441"/>
      <c r="D31" s="654"/>
      <c r="E31" s="654"/>
      <c r="F31" s="654"/>
      <c r="G31" s="654"/>
      <c r="H31" s="654"/>
      <c r="I31" s="654"/>
      <c r="J31" s="654"/>
      <c r="K31" s="654"/>
      <c r="L31" s="654"/>
      <c r="M31" s="654"/>
      <c r="N31" s="654"/>
      <c r="O31" s="654"/>
      <c r="P31" s="654"/>
      <c r="Q31" s="654"/>
      <c r="R31" s="224"/>
      <c r="S31" s="154"/>
    </row>
    <row r="32" spans="1:19" ht="35.25" customHeight="1">
      <c r="A32" s="130"/>
      <c r="B32" s="132"/>
      <c r="C32" s="550"/>
      <c r="D32" s="1588" t="s">
        <v>635</v>
      </c>
      <c r="E32" s="1588"/>
      <c r="F32" s="1588"/>
      <c r="G32" s="1588"/>
      <c r="H32" s="1588"/>
      <c r="I32" s="1588"/>
      <c r="J32" s="1588"/>
      <c r="K32" s="1588"/>
      <c r="L32" s="1588"/>
      <c r="M32" s="1588"/>
      <c r="N32" s="1588"/>
      <c r="O32" s="1588"/>
      <c r="P32" s="1588"/>
      <c r="Q32" s="1588"/>
      <c r="R32" s="1589"/>
      <c r="S32" s="132"/>
    </row>
    <row r="33" spans="1:19" ht="13.5" customHeight="1">
      <c r="A33" s="130"/>
      <c r="B33" s="132"/>
      <c r="C33" s="820" t="s">
        <v>176</v>
      </c>
      <c r="D33" s="821"/>
      <c r="E33" s="821"/>
      <c r="F33" s="821"/>
      <c r="G33" s="821"/>
      <c r="H33" s="821"/>
      <c r="I33" s="821"/>
      <c r="J33" s="821"/>
      <c r="K33" s="821"/>
      <c r="L33" s="821"/>
      <c r="M33" s="821"/>
      <c r="N33" s="821"/>
      <c r="O33" s="821"/>
      <c r="P33" s="821"/>
      <c r="Q33" s="822"/>
      <c r="R33" s="221"/>
      <c r="S33" s="157"/>
    </row>
    <row r="34" spans="1:19" s="153" customFormat="1" ht="3.75" customHeight="1">
      <c r="A34" s="151"/>
      <c r="B34" s="152"/>
      <c r="C34" s="550"/>
      <c r="D34" s="225"/>
      <c r="E34" s="159"/>
      <c r="F34" s="159"/>
      <c r="G34" s="159"/>
      <c r="H34" s="159"/>
      <c r="I34" s="159"/>
      <c r="J34" s="159"/>
      <c r="K34" s="159"/>
      <c r="L34" s="159"/>
      <c r="M34" s="159"/>
      <c r="N34" s="159"/>
      <c r="O34" s="159"/>
      <c r="P34" s="159"/>
      <c r="Q34" s="159"/>
      <c r="R34" s="221"/>
      <c r="S34" s="132"/>
    </row>
    <row r="35" spans="1:19" ht="12.75" customHeight="1">
      <c r="A35" s="130"/>
      <c r="B35" s="132"/>
      <c r="C35" s="1580"/>
      <c r="D35" s="1580"/>
      <c r="E35" s="809" t="s">
        <v>636</v>
      </c>
      <c r="F35" s="809" t="s">
        <v>637</v>
      </c>
      <c r="G35" s="809" t="s">
        <v>638</v>
      </c>
      <c r="H35" s="809" t="s">
        <v>639</v>
      </c>
      <c r="I35" s="807" t="s">
        <v>640</v>
      </c>
      <c r="J35" s="807" t="s">
        <v>641</v>
      </c>
      <c r="K35" s="807" t="s">
        <v>642</v>
      </c>
      <c r="L35" s="800">
        <v>2013</v>
      </c>
      <c r="M35" s="803">
        <v>2014</v>
      </c>
      <c r="N35" s="817">
        <v>2015</v>
      </c>
      <c r="O35" s="817">
        <v>2016</v>
      </c>
      <c r="P35" s="817">
        <v>2017</v>
      </c>
      <c r="Q35" s="817">
        <v>2018</v>
      </c>
      <c r="R35" s="221"/>
      <c r="S35" s="132"/>
    </row>
    <row r="36" spans="1:19" ht="3.75" customHeight="1">
      <c r="A36" s="130"/>
      <c r="B36" s="132"/>
      <c r="C36" s="774"/>
      <c r="D36" s="774"/>
      <c r="E36" s="761"/>
      <c r="F36" s="761"/>
      <c r="G36" s="795"/>
      <c r="H36" s="810"/>
      <c r="I36" s="861"/>
      <c r="J36" s="861"/>
      <c r="K36" s="861"/>
      <c r="L36" s="795"/>
      <c r="M36" s="795"/>
      <c r="N36" s="818"/>
      <c r="O36" s="818"/>
      <c r="P36" s="818"/>
      <c r="Q36" s="818"/>
      <c r="R36" s="221"/>
      <c r="S36" s="132"/>
    </row>
    <row r="37" spans="1:19" ht="13.5" customHeight="1">
      <c r="A37" s="130"/>
      <c r="B37" s="132"/>
      <c r="C37" s="1577" t="s">
        <v>376</v>
      </c>
      <c r="D37" s="1578"/>
      <c r="E37" s="761"/>
      <c r="F37" s="761"/>
      <c r="G37" s="795"/>
      <c r="H37" s="810"/>
      <c r="I37" s="861"/>
      <c r="J37" s="861"/>
      <c r="K37" s="861"/>
      <c r="L37" s="795"/>
      <c r="M37" s="795"/>
      <c r="N37" s="818"/>
      <c r="O37" s="818"/>
      <c r="P37" s="818"/>
      <c r="Q37" s="818"/>
      <c r="R37" s="221"/>
      <c r="S37" s="132"/>
    </row>
    <row r="38" spans="1:19" s="164" customFormat="1" ht="13.5" customHeight="1">
      <c r="A38" s="156"/>
      <c r="B38" s="165"/>
      <c r="D38" s="819" t="s">
        <v>67</v>
      </c>
      <c r="E38" s="775">
        <v>49</v>
      </c>
      <c r="F38" s="775">
        <v>28</v>
      </c>
      <c r="G38" s="775">
        <v>54</v>
      </c>
      <c r="H38" s="775">
        <v>423</v>
      </c>
      <c r="I38" s="792">
        <v>324</v>
      </c>
      <c r="J38" s="792">
        <v>266</v>
      </c>
      <c r="K38" s="792">
        <v>550</v>
      </c>
      <c r="L38" s="801">
        <v>547</v>
      </c>
      <c r="M38" s="804">
        <v>344</v>
      </c>
      <c r="N38" s="796">
        <v>254</v>
      </c>
      <c r="O38" s="796">
        <v>211</v>
      </c>
      <c r="P38" s="796">
        <v>161</v>
      </c>
      <c r="Q38" s="796">
        <v>150</v>
      </c>
      <c r="R38" s="221"/>
      <c r="S38" s="132"/>
    </row>
    <row r="39" spans="1:19" s="153" customFormat="1" ht="18.75" customHeight="1">
      <c r="A39" s="151"/>
      <c r="B39" s="152"/>
      <c r="C39" s="550"/>
      <c r="D39" s="222"/>
      <c r="E39" s="762"/>
      <c r="F39" s="762"/>
      <c r="G39" s="805"/>
      <c r="H39" s="158"/>
      <c r="I39" s="794"/>
      <c r="J39" s="794"/>
      <c r="K39" s="794"/>
      <c r="L39" s="797"/>
      <c r="M39" s="805"/>
      <c r="N39" s="799"/>
      <c r="O39" s="799"/>
      <c r="P39" s="799"/>
      <c r="Q39" s="799"/>
      <c r="R39" s="221"/>
      <c r="S39" s="132"/>
    </row>
    <row r="40" spans="1:19" s="153" customFormat="1" ht="13.5" customHeight="1">
      <c r="A40" s="151"/>
      <c r="B40" s="152"/>
      <c r="C40" s="1577" t="s">
        <v>142</v>
      </c>
      <c r="D40" s="1578"/>
      <c r="E40" s="762"/>
      <c r="F40" s="762"/>
      <c r="G40" s="805"/>
      <c r="H40" s="158"/>
      <c r="I40" s="794"/>
      <c r="J40" s="794"/>
      <c r="K40" s="794"/>
      <c r="L40" s="797"/>
      <c r="M40" s="805"/>
      <c r="N40" s="799"/>
      <c r="O40" s="799"/>
      <c r="P40" s="799"/>
      <c r="Q40" s="799"/>
      <c r="R40" s="221"/>
      <c r="S40" s="132"/>
    </row>
    <row r="41" spans="1:19" s="160" customFormat="1" ht="13.5" customHeight="1">
      <c r="A41" s="161"/>
      <c r="B41" s="162"/>
      <c r="D41" s="819" t="s">
        <v>67</v>
      </c>
      <c r="E41" s="776">
        <v>664</v>
      </c>
      <c r="F41" s="776">
        <v>891</v>
      </c>
      <c r="G41" s="776">
        <v>1422</v>
      </c>
      <c r="H41" s="776">
        <v>19278</v>
      </c>
      <c r="I41" s="793">
        <v>6145</v>
      </c>
      <c r="J41" s="793">
        <v>3601</v>
      </c>
      <c r="K41" s="793">
        <v>8703</v>
      </c>
      <c r="L41" s="802">
        <v>7434</v>
      </c>
      <c r="M41" s="806">
        <v>4460</v>
      </c>
      <c r="N41" s="798">
        <v>3872</v>
      </c>
      <c r="O41" s="798">
        <v>4126</v>
      </c>
      <c r="P41" s="798">
        <v>3263</v>
      </c>
      <c r="Q41" s="798">
        <v>3520</v>
      </c>
      <c r="R41" s="224"/>
      <c r="S41" s="154"/>
    </row>
    <row r="42" spans="1:19" s="136" customFormat="1" ht="26.25" customHeight="1">
      <c r="A42" s="134"/>
      <c r="B42" s="135"/>
      <c r="C42" s="834"/>
      <c r="D42" s="835" t="s">
        <v>633</v>
      </c>
      <c r="E42" s="839">
        <v>101</v>
      </c>
      <c r="F42" s="839">
        <v>116</v>
      </c>
      <c r="G42" s="839">
        <v>122</v>
      </c>
      <c r="H42" s="839">
        <v>9492</v>
      </c>
      <c r="I42" s="838">
        <v>3334</v>
      </c>
      <c r="J42" s="838">
        <v>2266</v>
      </c>
      <c r="K42" s="838">
        <v>4718</v>
      </c>
      <c r="L42" s="840">
        <v>3439</v>
      </c>
      <c r="M42" s="841">
        <v>2281</v>
      </c>
      <c r="N42" s="842">
        <v>2413</v>
      </c>
      <c r="O42" s="842">
        <v>2142</v>
      </c>
      <c r="P42" s="842">
        <v>2201</v>
      </c>
      <c r="Q42" s="842">
        <v>2458</v>
      </c>
      <c r="R42" s="831"/>
      <c r="S42" s="135"/>
    </row>
    <row r="43" spans="1:19" s="153" customFormat="1" ht="18.75" customHeight="1">
      <c r="A43" s="151"/>
      <c r="B43" s="152"/>
      <c r="C43" s="550" t="s">
        <v>232</v>
      </c>
      <c r="D43" s="837" t="s">
        <v>634</v>
      </c>
      <c r="E43" s="824">
        <v>563</v>
      </c>
      <c r="F43" s="824">
        <v>775</v>
      </c>
      <c r="G43" s="824">
        <v>1300</v>
      </c>
      <c r="H43" s="824">
        <v>9786</v>
      </c>
      <c r="I43" s="823">
        <v>2811</v>
      </c>
      <c r="J43" s="823">
        <v>1335</v>
      </c>
      <c r="K43" s="823">
        <v>3985</v>
      </c>
      <c r="L43" s="825">
        <v>3995</v>
      </c>
      <c r="M43" s="826">
        <v>2179</v>
      </c>
      <c r="N43" s="827">
        <v>1459</v>
      </c>
      <c r="O43" s="827">
        <v>1984</v>
      </c>
      <c r="P43" s="827">
        <v>1062</v>
      </c>
      <c r="Q43" s="827">
        <v>1062</v>
      </c>
      <c r="R43" s="221"/>
      <c r="S43" s="132"/>
    </row>
    <row r="44" spans="1:19" s="153" customFormat="1" ht="13.5" customHeight="1">
      <c r="A44" s="151"/>
      <c r="B44" s="152"/>
      <c r="C44" s="550"/>
      <c r="D44" s="225"/>
      <c r="E44" s="159"/>
      <c r="F44" s="159"/>
      <c r="G44" s="159"/>
      <c r="H44" s="159"/>
      <c r="I44" s="159"/>
      <c r="J44" s="159"/>
      <c r="K44" s="159"/>
      <c r="L44" s="159"/>
      <c r="M44" s="159"/>
      <c r="N44" s="159"/>
      <c r="O44" s="159"/>
      <c r="P44" s="159"/>
      <c r="Q44" s="159"/>
      <c r="R44" s="221"/>
      <c r="S44" s="132"/>
    </row>
    <row r="45" spans="1:19" s="777" customFormat="1" ht="13.5" customHeight="1">
      <c r="A45" s="779"/>
      <c r="B45" s="779"/>
      <c r="C45" s="780"/>
      <c r="D45" s="652"/>
      <c r="E45" s="653"/>
      <c r="F45" s="653"/>
      <c r="G45" s="653"/>
      <c r="H45" s="653"/>
      <c r="I45" s="653"/>
      <c r="J45" s="653"/>
      <c r="K45" s="653"/>
      <c r="L45" s="653"/>
      <c r="M45" s="653"/>
      <c r="N45" s="653"/>
      <c r="O45" s="653"/>
      <c r="P45" s="653"/>
      <c r="Q45" s="653"/>
      <c r="R45" s="221"/>
      <c r="S45" s="132"/>
    </row>
    <row r="46" spans="1:19" s="778" customFormat="1" ht="13.5" customHeight="1">
      <c r="A46" s="654"/>
      <c r="B46" s="654"/>
      <c r="C46" s="782"/>
      <c r="D46" s="654"/>
      <c r="E46" s="783"/>
      <c r="F46" s="783"/>
      <c r="G46" s="783"/>
      <c r="H46" s="783"/>
      <c r="I46" s="783"/>
      <c r="J46" s="783"/>
      <c r="K46" s="783"/>
      <c r="L46" s="783"/>
      <c r="M46" s="783"/>
      <c r="N46" s="783"/>
      <c r="O46" s="783"/>
      <c r="P46" s="783"/>
      <c r="Q46" s="783"/>
      <c r="R46" s="221"/>
      <c r="S46" s="132"/>
    </row>
    <row r="47" spans="1:19" s="554" customFormat="1" ht="13.5" customHeight="1">
      <c r="A47" s="781"/>
      <c r="B47" s="781"/>
      <c r="C47" s="780"/>
      <c r="D47" s="655"/>
      <c r="E47" s="653"/>
      <c r="F47" s="653"/>
      <c r="G47" s="653"/>
      <c r="H47" s="653"/>
      <c r="I47" s="653"/>
      <c r="J47" s="653"/>
      <c r="K47" s="653"/>
      <c r="L47" s="653"/>
      <c r="M47" s="653"/>
      <c r="N47" s="653"/>
      <c r="O47" s="653"/>
      <c r="P47" s="653"/>
      <c r="Q47" s="653"/>
      <c r="R47" s="221"/>
      <c r="S47" s="132"/>
    </row>
    <row r="48" spans="1:19" s="777" customFormat="1" ht="13.5" customHeight="1">
      <c r="A48" s="779"/>
      <c r="B48" s="779"/>
      <c r="C48" s="780"/>
      <c r="D48" s="655"/>
      <c r="E48" s="653"/>
      <c r="F48" s="653"/>
      <c r="G48" s="653"/>
      <c r="H48" s="653"/>
      <c r="I48" s="653"/>
      <c r="J48" s="653"/>
      <c r="K48" s="653"/>
      <c r="L48" s="653"/>
      <c r="M48" s="653"/>
      <c r="N48" s="653"/>
      <c r="O48" s="653"/>
      <c r="P48" s="653"/>
      <c r="Q48" s="653"/>
      <c r="R48" s="221"/>
      <c r="S48" s="132"/>
    </row>
    <row r="49" spans="1:19" s="777" customFormat="1" ht="13.5" customHeight="1">
      <c r="A49" s="779"/>
      <c r="B49" s="779"/>
      <c r="C49" s="780"/>
      <c r="D49" s="652"/>
      <c r="E49" s="653"/>
      <c r="F49" s="653"/>
      <c r="G49" s="653"/>
      <c r="H49" s="653"/>
      <c r="I49" s="653"/>
      <c r="J49" s="653"/>
      <c r="K49" s="653"/>
      <c r="L49" s="653"/>
      <c r="M49" s="653"/>
      <c r="N49" s="653"/>
      <c r="O49" s="653"/>
      <c r="P49" s="653"/>
      <c r="Q49" s="653"/>
      <c r="R49" s="221"/>
      <c r="S49" s="132"/>
    </row>
    <row r="50" spans="1:19" s="777" customFormat="1" ht="13.5" customHeight="1">
      <c r="A50" s="779"/>
      <c r="B50" s="779"/>
      <c r="C50" s="780"/>
      <c r="D50" s="652"/>
      <c r="E50" s="653"/>
      <c r="F50" s="653"/>
      <c r="G50" s="653"/>
      <c r="H50" s="653"/>
      <c r="I50" s="653"/>
      <c r="J50" s="653"/>
      <c r="K50" s="653"/>
      <c r="L50" s="653"/>
      <c r="M50" s="653"/>
      <c r="N50" s="653"/>
      <c r="O50" s="653"/>
      <c r="P50" s="653"/>
      <c r="Q50" s="653"/>
      <c r="R50" s="221"/>
      <c r="S50" s="132"/>
    </row>
    <row r="51" spans="1:19" s="554" customFormat="1" ht="13.5" customHeight="1">
      <c r="A51" s="781"/>
      <c r="B51" s="781"/>
      <c r="C51" s="784"/>
      <c r="D51" s="1586"/>
      <c r="E51" s="1586"/>
      <c r="F51" s="1586"/>
      <c r="G51" s="1586"/>
      <c r="H51" s="785"/>
      <c r="I51" s="785"/>
      <c r="J51" s="785"/>
      <c r="K51" s="785"/>
      <c r="L51" s="785"/>
      <c r="M51" s="785"/>
      <c r="N51" s="785"/>
      <c r="O51" s="785"/>
      <c r="P51" s="785"/>
      <c r="Q51" s="785"/>
      <c r="R51" s="221"/>
      <c r="S51" s="132"/>
    </row>
    <row r="52" spans="1:19" s="554" customFormat="1" ht="13.5" customHeight="1">
      <c r="A52" s="781"/>
      <c r="B52" s="781"/>
      <c r="C52" s="781"/>
      <c r="D52" s="781"/>
      <c r="E52" s="781"/>
      <c r="F52" s="781"/>
      <c r="G52" s="781"/>
      <c r="H52" s="781"/>
      <c r="I52" s="781"/>
      <c r="J52" s="781"/>
      <c r="K52" s="781"/>
      <c r="L52" s="781"/>
      <c r="M52" s="781"/>
      <c r="N52" s="781"/>
      <c r="O52" s="781"/>
      <c r="P52" s="781"/>
      <c r="Q52" s="781"/>
      <c r="R52" s="221"/>
      <c r="S52" s="132"/>
    </row>
    <row r="53" spans="1:19" s="554" customFormat="1" ht="13.5" customHeight="1">
      <c r="A53" s="781"/>
      <c r="B53" s="781"/>
      <c r="C53" s="786"/>
      <c r="D53" s="787"/>
      <c r="E53" s="788"/>
      <c r="F53" s="788"/>
      <c r="G53" s="788"/>
      <c r="H53" s="788"/>
      <c r="I53" s="788"/>
      <c r="J53" s="788"/>
      <c r="K53" s="788"/>
      <c r="L53" s="788"/>
      <c r="M53" s="788"/>
      <c r="N53" s="788"/>
      <c r="O53" s="788"/>
      <c r="P53" s="788"/>
      <c r="Q53" s="788"/>
      <c r="R53" s="221"/>
      <c r="S53" s="132"/>
    </row>
    <row r="54" spans="1:19" s="554" customFormat="1" ht="13.5" customHeight="1">
      <c r="A54" s="781"/>
      <c r="B54" s="781"/>
      <c r="C54" s="1580"/>
      <c r="D54" s="1580"/>
      <c r="E54" s="789"/>
      <c r="F54" s="789"/>
      <c r="G54" s="789"/>
      <c r="H54" s="789"/>
      <c r="I54" s="789"/>
      <c r="J54" s="789"/>
      <c r="K54" s="789"/>
      <c r="L54" s="789"/>
      <c r="M54" s="789"/>
      <c r="N54" s="789"/>
      <c r="O54" s="789"/>
      <c r="P54" s="789"/>
      <c r="Q54" s="789"/>
      <c r="R54" s="221"/>
      <c r="S54" s="132"/>
    </row>
    <row r="55" spans="1:19" s="554" customFormat="1" ht="13.5" customHeight="1">
      <c r="A55" s="781"/>
      <c r="B55" s="781"/>
      <c r="C55" s="1585"/>
      <c r="D55" s="1585"/>
      <c r="E55" s="790"/>
      <c r="F55" s="790"/>
      <c r="G55" s="790"/>
      <c r="H55" s="790"/>
      <c r="I55" s="790"/>
      <c r="J55" s="790"/>
      <c r="K55" s="790"/>
      <c r="L55" s="790"/>
      <c r="M55" s="790"/>
      <c r="N55" s="790"/>
      <c r="O55" s="790"/>
      <c r="P55" s="790"/>
      <c r="Q55" s="790"/>
      <c r="R55" s="221"/>
      <c r="S55" s="132"/>
    </row>
    <row r="56" spans="1:19" s="554" customFormat="1" ht="13.5" customHeight="1">
      <c r="A56" s="781"/>
      <c r="B56" s="781"/>
      <c r="C56" s="782"/>
      <c r="D56" s="791"/>
      <c r="E56" s="790"/>
      <c r="F56" s="790"/>
      <c r="G56" s="790"/>
      <c r="H56" s="790"/>
      <c r="I56" s="790"/>
      <c r="J56" s="790"/>
      <c r="K56" s="790"/>
      <c r="L56" s="790"/>
      <c r="M56" s="790"/>
      <c r="N56" s="790"/>
      <c r="O56" s="790"/>
      <c r="P56" s="790"/>
      <c r="Q56" s="790"/>
      <c r="R56" s="221"/>
      <c r="S56" s="132"/>
    </row>
    <row r="57" spans="1:19" s="554" customFormat="1" ht="13.5" customHeight="1">
      <c r="A57" s="781"/>
      <c r="B57" s="781"/>
      <c r="C57" s="780"/>
      <c r="D57" s="655"/>
      <c r="E57" s="790"/>
      <c r="F57" s="790"/>
      <c r="G57" s="790"/>
      <c r="H57" s="790"/>
      <c r="I57" s="790"/>
      <c r="J57" s="790"/>
      <c r="K57" s="790"/>
      <c r="L57" s="790"/>
      <c r="M57" s="790"/>
      <c r="N57" s="790"/>
      <c r="O57" s="790"/>
      <c r="P57" s="790"/>
      <c r="Q57" s="790"/>
      <c r="R57" s="221"/>
      <c r="S57" s="132"/>
    </row>
    <row r="58" spans="1:19" s="832" customFormat="1" ht="13.5" customHeight="1">
      <c r="A58" s="830"/>
      <c r="B58" s="830"/>
      <c r="C58" s="1587" t="s">
        <v>643</v>
      </c>
      <c r="D58" s="1587"/>
      <c r="E58" s="1587"/>
      <c r="F58" s="1587"/>
      <c r="G58" s="1587"/>
      <c r="H58" s="1587"/>
      <c r="I58" s="1587"/>
      <c r="J58" s="1587"/>
      <c r="K58" s="1587"/>
      <c r="L58" s="1587"/>
      <c r="M58" s="1587"/>
      <c r="N58" s="1587"/>
      <c r="O58" s="1587"/>
      <c r="P58" s="1587"/>
      <c r="Q58" s="1587"/>
      <c r="R58" s="831"/>
      <c r="S58" s="135"/>
    </row>
    <row r="59" spans="1:19" s="136" customFormat="1" ht="13.5" customHeight="1">
      <c r="A59" s="830"/>
      <c r="B59" s="830"/>
      <c r="C59" s="1584" t="s">
        <v>644</v>
      </c>
      <c r="D59" s="1584"/>
      <c r="E59" s="1584"/>
      <c r="F59" s="1584"/>
      <c r="G59" s="1584"/>
      <c r="H59" s="1584"/>
      <c r="I59" s="1584"/>
      <c r="J59" s="1584"/>
      <c r="K59" s="1584"/>
      <c r="L59" s="1584"/>
      <c r="M59" s="1584"/>
      <c r="N59" s="1584"/>
      <c r="O59" s="1584"/>
      <c r="P59" s="1584"/>
      <c r="Q59" s="1584"/>
      <c r="R59" s="831"/>
      <c r="S59" s="135"/>
    </row>
    <row r="60" spans="1:19" s="375" customFormat="1" ht="13.5" customHeight="1">
      <c r="A60" s="781"/>
      <c r="B60" s="781"/>
      <c r="C60" s="437" t="s">
        <v>411</v>
      </c>
      <c r="D60" s="396"/>
      <c r="E60" s="811"/>
      <c r="F60" s="811"/>
      <c r="G60" s="811"/>
      <c r="H60" s="811"/>
      <c r="I60" s="812" t="s">
        <v>133</v>
      </c>
      <c r="J60" s="813"/>
      <c r="K60" s="813"/>
      <c r="L60" s="813"/>
      <c r="M60" s="467"/>
      <c r="N60" s="532"/>
      <c r="O60" s="532"/>
      <c r="P60" s="532"/>
      <c r="Q60" s="532"/>
      <c r="R60" s="221"/>
    </row>
    <row r="61" spans="1:19" ht="13.5" customHeight="1">
      <c r="A61" s="130"/>
      <c r="B61" s="132"/>
      <c r="C61" s="416"/>
      <c r="D61" s="132"/>
      <c r="E61" s="167"/>
      <c r="F61" s="1515">
        <v>43525</v>
      </c>
      <c r="G61" s="1515"/>
      <c r="H61" s="1515"/>
      <c r="I61" s="1515"/>
      <c r="J61" s="1515"/>
      <c r="K61" s="1515"/>
      <c r="L61" s="1515"/>
      <c r="M61" s="1515"/>
      <c r="N61" s="1515"/>
      <c r="O61" s="1515"/>
      <c r="P61" s="1515"/>
      <c r="Q61" s="1515"/>
      <c r="R61" s="365">
        <v>9</v>
      </c>
      <c r="S61" s="132"/>
    </row>
    <row r="62" spans="1:19" ht="15" customHeight="1">
      <c r="B62" s="416"/>
    </row>
  </sheetData>
  <dataConsolidate/>
  <mergeCells count="17">
    <mergeCell ref="C59:Q59"/>
    <mergeCell ref="F61:Q61"/>
    <mergeCell ref="C54:D54"/>
    <mergeCell ref="C55:D55"/>
    <mergeCell ref="C9:D9"/>
    <mergeCell ref="D51:G51"/>
    <mergeCell ref="C37:D37"/>
    <mergeCell ref="C40:D40"/>
    <mergeCell ref="C58:Q58"/>
    <mergeCell ref="D32:R32"/>
    <mergeCell ref="C6:Q6"/>
    <mergeCell ref="C11:D11"/>
    <mergeCell ref="C14:D14"/>
    <mergeCell ref="B1:D1"/>
    <mergeCell ref="C35:D35"/>
    <mergeCell ref="E8:O8"/>
    <mergeCell ref="P8:Q8"/>
  </mergeCells>
  <conditionalFormatting sqref="E9:Q11 H35:Q37 E35:G35">
    <cfRule type="cellIs" dxfId="86" priority="4" operator="equal">
      <formula>"jan."</formula>
    </cfRule>
  </conditionalFormatting>
  <printOptions horizontalCentered="1"/>
  <pageMargins left="0" right="0" top="0.19685039370078741" bottom="0.19685039370078741" header="0" footer="0"/>
  <pageSetup paperSize="9" scale="9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pageSetUpPr fitToPage="1"/>
  </sheetPr>
  <dimension ref="A1:S76"/>
  <sheetViews>
    <sheetView showRuler="0" zoomScaleNormal="100" workbookViewId="0"/>
  </sheetViews>
  <sheetFormatPr defaultRowHeight="12.75"/>
  <cols>
    <col min="1" max="1" width="1" style="91" customWidth="1"/>
    <col min="2" max="2" width="2.5703125" style="91" customWidth="1"/>
    <col min="3" max="3" width="1" style="91" customWidth="1"/>
    <col min="4" max="4" width="30.42578125" style="91" customWidth="1"/>
    <col min="5" max="17" width="5" style="91" customWidth="1"/>
    <col min="18" max="18" width="2.5703125" style="91" customWidth="1"/>
    <col min="19" max="19" width="1" style="91" customWidth="1"/>
    <col min="20" max="16384" width="9.140625" style="91"/>
  </cols>
  <sheetData>
    <row r="1" spans="1:19" ht="13.5" customHeight="1">
      <c r="A1" s="2"/>
      <c r="B1" s="4"/>
      <c r="C1" s="4"/>
      <c r="D1" s="1591" t="s">
        <v>307</v>
      </c>
      <c r="E1" s="1591"/>
      <c r="F1" s="1591"/>
      <c r="G1" s="1591"/>
      <c r="H1" s="1591"/>
      <c r="I1" s="1591"/>
      <c r="J1" s="1591"/>
      <c r="K1" s="1591"/>
      <c r="L1" s="1591"/>
      <c r="M1" s="1591"/>
      <c r="N1" s="1591"/>
      <c r="O1" s="1591"/>
      <c r="P1" s="1591"/>
      <c r="Q1" s="1591"/>
      <c r="R1" s="1591"/>
      <c r="S1" s="2"/>
    </row>
    <row r="2" spans="1:19" ht="6" customHeight="1">
      <c r="A2" s="2"/>
      <c r="B2" s="1592"/>
      <c r="C2" s="1593"/>
      <c r="D2" s="1594"/>
      <c r="E2" s="4"/>
      <c r="F2" s="4"/>
      <c r="G2" s="4"/>
      <c r="H2" s="4"/>
      <c r="I2" s="4"/>
      <c r="J2" s="4"/>
      <c r="K2" s="4"/>
      <c r="L2" s="4"/>
      <c r="M2" s="4"/>
      <c r="N2" s="4"/>
      <c r="O2" s="4"/>
      <c r="P2" s="4"/>
      <c r="Q2" s="4"/>
      <c r="R2" s="4"/>
      <c r="S2" s="2"/>
    </row>
    <row r="3" spans="1:19" ht="13.5" customHeight="1" thickBot="1">
      <c r="A3" s="2"/>
      <c r="B3" s="215"/>
      <c r="C3" s="4"/>
      <c r="D3" s="4"/>
      <c r="E3" s="648"/>
      <c r="F3" s="648"/>
      <c r="G3" s="648"/>
      <c r="H3" s="648"/>
      <c r="I3" s="498"/>
      <c r="J3" s="648"/>
      <c r="K3" s="648"/>
      <c r="L3" s="648"/>
      <c r="M3" s="648"/>
      <c r="N3" s="648"/>
      <c r="O3" s="648"/>
      <c r="P3" s="648"/>
      <c r="Q3" s="648" t="s">
        <v>72</v>
      </c>
      <c r="R3" s="4"/>
      <c r="S3" s="2"/>
    </row>
    <row r="4" spans="1:19" s="7" customFormat="1" ht="13.5" customHeight="1" thickBot="1">
      <c r="A4" s="6"/>
      <c r="B4" s="214"/>
      <c r="C4" s="361" t="s">
        <v>211</v>
      </c>
      <c r="D4" s="499"/>
      <c r="E4" s="499"/>
      <c r="F4" s="499"/>
      <c r="G4" s="499"/>
      <c r="H4" s="499"/>
      <c r="I4" s="499"/>
      <c r="J4" s="499"/>
      <c r="K4" s="499"/>
      <c r="L4" s="499"/>
      <c r="M4" s="499"/>
      <c r="N4" s="499"/>
      <c r="O4" s="499"/>
      <c r="P4" s="499"/>
      <c r="Q4" s="500"/>
      <c r="R4" s="4"/>
      <c r="S4" s="6"/>
    </row>
    <row r="5" spans="1:19" ht="4.5" customHeight="1">
      <c r="A5" s="2"/>
      <c r="B5" s="215"/>
      <c r="C5" s="1595" t="s">
        <v>77</v>
      </c>
      <c r="D5" s="1595"/>
      <c r="E5" s="1596"/>
      <c r="F5" s="1596"/>
      <c r="G5" s="1596"/>
      <c r="H5" s="1596"/>
      <c r="I5" s="1596"/>
      <c r="J5" s="1596"/>
      <c r="K5" s="1596"/>
      <c r="L5" s="1596"/>
      <c r="M5" s="1596"/>
      <c r="N5" s="1596"/>
      <c r="O5" s="970"/>
      <c r="P5" s="970"/>
      <c r="Q5" s="970"/>
      <c r="R5" s="4"/>
      <c r="S5" s="2"/>
    </row>
    <row r="6" spans="1:19" ht="12" customHeight="1">
      <c r="A6" s="2"/>
      <c r="B6" s="215"/>
      <c r="C6" s="1595"/>
      <c r="D6" s="1595"/>
      <c r="E6" s="1597">
        <v>2018</v>
      </c>
      <c r="F6" s="1597"/>
      <c r="G6" s="1597"/>
      <c r="H6" s="1597"/>
      <c r="I6" s="1597"/>
      <c r="J6" s="1597"/>
      <c r="K6" s="1597"/>
      <c r="L6" s="1597"/>
      <c r="M6" s="1597"/>
      <c r="N6" s="1597"/>
      <c r="O6" s="1597"/>
      <c r="P6" s="1598">
        <v>2019</v>
      </c>
      <c r="Q6" s="1598"/>
      <c r="R6" s="4"/>
      <c r="S6" s="2"/>
    </row>
    <row r="7" spans="1:19">
      <c r="A7" s="2"/>
      <c r="B7" s="215"/>
      <c r="C7" s="1402">
        <v>0</v>
      </c>
      <c r="D7" s="1402"/>
      <c r="E7" s="1132" t="s">
        <v>103</v>
      </c>
      <c r="F7" s="1132" t="s">
        <v>102</v>
      </c>
      <c r="G7" s="1132" t="s">
        <v>101</v>
      </c>
      <c r="H7" s="1132" t="s">
        <v>100</v>
      </c>
      <c r="I7" s="1132" t="s">
        <v>99</v>
      </c>
      <c r="J7" s="649" t="s">
        <v>98</v>
      </c>
      <c r="K7" s="649" t="s">
        <v>97</v>
      </c>
      <c r="L7" s="649" t="s">
        <v>96</v>
      </c>
      <c r="M7" s="649" t="s">
        <v>95</v>
      </c>
      <c r="N7" s="649" t="s">
        <v>94</v>
      </c>
      <c r="O7" s="649" t="s">
        <v>93</v>
      </c>
      <c r="P7" s="1015" t="s">
        <v>92</v>
      </c>
      <c r="Q7" s="1132" t="s">
        <v>103</v>
      </c>
      <c r="R7" s="970"/>
      <c r="S7" s="2"/>
    </row>
    <row r="8" spans="1:19" s="487" customFormat="1" ht="15" customHeight="1">
      <c r="A8" s="90"/>
      <c r="B8" s="216"/>
      <c r="C8" s="1590" t="s">
        <v>67</v>
      </c>
      <c r="D8" s="1590"/>
      <c r="E8" s="501">
        <v>41216</v>
      </c>
      <c r="F8" s="501">
        <v>42650</v>
      </c>
      <c r="G8" s="501">
        <v>39933</v>
      </c>
      <c r="H8" s="501">
        <v>38521</v>
      </c>
      <c r="I8" s="501">
        <v>38662</v>
      </c>
      <c r="J8" s="501">
        <v>39896</v>
      </c>
      <c r="K8" s="501">
        <v>40869</v>
      </c>
      <c r="L8" s="501">
        <v>53881</v>
      </c>
      <c r="M8" s="501">
        <v>52693</v>
      </c>
      <c r="N8" s="501">
        <v>53806</v>
      </c>
      <c r="O8" s="501">
        <v>40791</v>
      </c>
      <c r="P8" s="501">
        <v>54968</v>
      </c>
      <c r="Q8" s="501">
        <v>41049</v>
      </c>
      <c r="R8" s="488"/>
      <c r="S8" s="90"/>
    </row>
    <row r="9" spans="1:19" s="496" customFormat="1" ht="11.25" customHeight="1">
      <c r="A9" s="502"/>
      <c r="B9" s="503"/>
      <c r="C9" s="504">
        <v>0</v>
      </c>
      <c r="D9" s="427" t="s">
        <v>185</v>
      </c>
      <c r="E9" s="155">
        <v>14786</v>
      </c>
      <c r="F9" s="155">
        <v>15319</v>
      </c>
      <c r="G9" s="155">
        <v>14553</v>
      </c>
      <c r="H9" s="155">
        <v>14028</v>
      </c>
      <c r="I9" s="155">
        <v>14896</v>
      </c>
      <c r="J9" s="155">
        <v>14951</v>
      </c>
      <c r="K9" s="155">
        <v>15182</v>
      </c>
      <c r="L9" s="155">
        <v>21716</v>
      </c>
      <c r="M9" s="155">
        <v>18644</v>
      </c>
      <c r="N9" s="155">
        <v>16889</v>
      </c>
      <c r="O9" s="155">
        <v>14077</v>
      </c>
      <c r="P9" s="155">
        <v>19719</v>
      </c>
      <c r="Q9" s="1116">
        <v>15258</v>
      </c>
      <c r="R9" s="505"/>
      <c r="S9" s="502"/>
    </row>
    <row r="10" spans="1:19" s="496" customFormat="1" ht="11.25" customHeight="1">
      <c r="A10" s="502"/>
      <c r="B10" s="503"/>
      <c r="C10" s="504">
        <v>0</v>
      </c>
      <c r="D10" s="427" t="s">
        <v>186</v>
      </c>
      <c r="E10" s="155">
        <v>7729</v>
      </c>
      <c r="F10" s="155">
        <v>8320</v>
      </c>
      <c r="G10" s="155">
        <v>8218</v>
      </c>
      <c r="H10" s="155">
        <v>7817</v>
      </c>
      <c r="I10" s="155">
        <v>7620</v>
      </c>
      <c r="J10" s="155">
        <v>8074</v>
      </c>
      <c r="K10" s="155">
        <v>8761</v>
      </c>
      <c r="L10" s="155">
        <v>11593</v>
      </c>
      <c r="M10" s="155">
        <v>10755</v>
      </c>
      <c r="N10" s="155">
        <v>9137</v>
      </c>
      <c r="O10" s="155">
        <v>8107</v>
      </c>
      <c r="P10" s="155">
        <v>10929</v>
      </c>
      <c r="Q10" s="1116">
        <v>5989</v>
      </c>
      <c r="R10" s="505"/>
      <c r="S10" s="502"/>
    </row>
    <row r="11" spans="1:19" s="496" customFormat="1" ht="11.25" customHeight="1">
      <c r="A11" s="502"/>
      <c r="B11" s="503"/>
      <c r="C11" s="504">
        <v>0</v>
      </c>
      <c r="D11" s="427" t="s">
        <v>499</v>
      </c>
      <c r="E11" s="155">
        <v>11350</v>
      </c>
      <c r="F11" s="155">
        <v>11504</v>
      </c>
      <c r="G11" s="155">
        <v>10222</v>
      </c>
      <c r="H11" s="155">
        <v>10527</v>
      </c>
      <c r="I11" s="155">
        <v>10046</v>
      </c>
      <c r="J11" s="155">
        <v>10043</v>
      </c>
      <c r="K11" s="155">
        <v>10540</v>
      </c>
      <c r="L11" s="155">
        <v>11788</v>
      </c>
      <c r="M11" s="155">
        <v>12414</v>
      </c>
      <c r="N11" s="155">
        <v>11517</v>
      </c>
      <c r="O11" s="155">
        <v>8991</v>
      </c>
      <c r="P11" s="155">
        <v>13367</v>
      </c>
      <c r="Q11" s="1116">
        <v>13567</v>
      </c>
      <c r="R11" s="505"/>
      <c r="S11" s="502"/>
    </row>
    <row r="12" spans="1:19" s="496" customFormat="1" ht="11.25" customHeight="1">
      <c r="A12" s="502"/>
      <c r="B12" s="503"/>
      <c r="C12" s="504">
        <v>0</v>
      </c>
      <c r="D12" s="427" t="s">
        <v>188</v>
      </c>
      <c r="E12" s="155">
        <v>3161</v>
      </c>
      <c r="F12" s="155">
        <v>3372</v>
      </c>
      <c r="G12" s="155">
        <v>3112</v>
      </c>
      <c r="H12" s="155">
        <v>2738</v>
      </c>
      <c r="I12" s="155">
        <v>2784</v>
      </c>
      <c r="J12" s="155">
        <v>3261</v>
      </c>
      <c r="K12" s="155">
        <v>3198</v>
      </c>
      <c r="L12" s="155">
        <v>3651</v>
      </c>
      <c r="M12" s="155">
        <v>4250</v>
      </c>
      <c r="N12" s="155">
        <v>4008</v>
      </c>
      <c r="O12" s="155">
        <v>3279</v>
      </c>
      <c r="P12" s="155">
        <v>4193</v>
      </c>
      <c r="Q12" s="1116">
        <v>2209</v>
      </c>
      <c r="R12" s="505"/>
      <c r="S12" s="502"/>
    </row>
    <row r="13" spans="1:19" s="496" customFormat="1" ht="11.25" customHeight="1">
      <c r="A13" s="502"/>
      <c r="B13" s="503"/>
      <c r="C13" s="504">
        <v>0</v>
      </c>
      <c r="D13" s="427" t="s">
        <v>189</v>
      </c>
      <c r="E13" s="155">
        <v>2120</v>
      </c>
      <c r="F13" s="155">
        <v>1905</v>
      </c>
      <c r="G13" s="155">
        <v>1631</v>
      </c>
      <c r="H13" s="155">
        <v>1400</v>
      </c>
      <c r="I13" s="155">
        <v>1366</v>
      </c>
      <c r="J13" s="155">
        <v>1344</v>
      </c>
      <c r="K13" s="155">
        <v>1240</v>
      </c>
      <c r="L13" s="155">
        <v>2220</v>
      </c>
      <c r="M13" s="155">
        <v>3758</v>
      </c>
      <c r="N13" s="155">
        <v>9343</v>
      </c>
      <c r="O13" s="155">
        <v>4412</v>
      </c>
      <c r="P13" s="155">
        <v>3572</v>
      </c>
      <c r="Q13" s="1116">
        <v>1964</v>
      </c>
      <c r="R13" s="505"/>
      <c r="S13" s="502"/>
    </row>
    <row r="14" spans="1:19" s="496" customFormat="1" ht="11.25" customHeight="1">
      <c r="A14" s="502"/>
      <c r="B14" s="503"/>
      <c r="C14" s="504">
        <v>0</v>
      </c>
      <c r="D14" s="427" t="s">
        <v>129</v>
      </c>
      <c r="E14" s="155">
        <v>915</v>
      </c>
      <c r="F14" s="155">
        <v>997</v>
      </c>
      <c r="G14" s="155">
        <v>1076</v>
      </c>
      <c r="H14" s="155">
        <v>886</v>
      </c>
      <c r="I14" s="155">
        <v>855</v>
      </c>
      <c r="J14" s="155">
        <v>971</v>
      </c>
      <c r="K14" s="155">
        <v>766</v>
      </c>
      <c r="L14" s="155">
        <v>1225</v>
      </c>
      <c r="M14" s="155">
        <v>1314</v>
      </c>
      <c r="N14" s="155">
        <v>1418</v>
      </c>
      <c r="O14" s="155">
        <v>1007</v>
      </c>
      <c r="P14" s="155">
        <v>1512</v>
      </c>
      <c r="Q14" s="1116">
        <v>895</v>
      </c>
      <c r="R14" s="505"/>
      <c r="S14" s="502"/>
    </row>
    <row r="15" spans="1:19" s="496" customFormat="1" ht="11.25" customHeight="1">
      <c r="A15" s="502"/>
      <c r="B15" s="503"/>
      <c r="C15" s="504">
        <v>0</v>
      </c>
      <c r="D15" s="427" t="s">
        <v>130</v>
      </c>
      <c r="E15" s="155">
        <v>1155</v>
      </c>
      <c r="F15" s="155">
        <v>1233</v>
      </c>
      <c r="G15" s="155">
        <v>1121</v>
      </c>
      <c r="H15" s="155">
        <v>1125</v>
      </c>
      <c r="I15" s="155">
        <v>1095</v>
      </c>
      <c r="J15" s="155">
        <v>1252</v>
      </c>
      <c r="K15" s="155">
        <v>1182</v>
      </c>
      <c r="L15" s="155">
        <v>1688</v>
      </c>
      <c r="M15" s="155">
        <v>1558</v>
      </c>
      <c r="N15" s="155">
        <v>1494</v>
      </c>
      <c r="O15" s="155">
        <v>918</v>
      </c>
      <c r="P15" s="155">
        <v>1676</v>
      </c>
      <c r="Q15" s="1116">
        <v>1167</v>
      </c>
      <c r="R15" s="505"/>
      <c r="S15" s="502"/>
    </row>
    <row r="16" spans="1:19" s="510" customFormat="1" ht="15" customHeight="1">
      <c r="A16" s="506"/>
      <c r="B16" s="507"/>
      <c r="C16" s="1590" t="s">
        <v>649</v>
      </c>
      <c r="D16" s="1590"/>
      <c r="E16" s="508"/>
      <c r="F16" s="508"/>
      <c r="G16" s="508"/>
      <c r="H16" s="508"/>
      <c r="I16" s="508"/>
      <c r="J16" s="508"/>
      <c r="K16" s="508"/>
      <c r="L16" s="508"/>
      <c r="M16" s="508"/>
      <c r="N16" s="508"/>
      <c r="O16" s="508"/>
      <c r="P16" s="508"/>
      <c r="Q16" s="1117"/>
      <c r="R16" s="509"/>
      <c r="S16" s="506"/>
    </row>
    <row r="17" spans="1:19" s="496" customFormat="1" ht="12" customHeight="1">
      <c r="A17" s="502"/>
      <c r="B17" s="503"/>
      <c r="C17" s="504">
        <v>0</v>
      </c>
      <c r="D17" s="92" t="s">
        <v>605</v>
      </c>
      <c r="E17" s="155">
        <v>5140</v>
      </c>
      <c r="F17" s="155">
        <v>5203</v>
      </c>
      <c r="G17" s="155">
        <v>4794</v>
      </c>
      <c r="H17" s="155">
        <v>4807</v>
      </c>
      <c r="I17" s="155">
        <v>4180</v>
      </c>
      <c r="J17" s="155">
        <v>4220</v>
      </c>
      <c r="K17" s="155">
        <v>4094</v>
      </c>
      <c r="L17" s="155">
        <v>5333</v>
      </c>
      <c r="M17" s="155">
        <v>6366</v>
      </c>
      <c r="N17" s="155">
        <v>5835</v>
      </c>
      <c r="O17" s="155">
        <v>3953</v>
      </c>
      <c r="P17" s="155">
        <v>6434</v>
      </c>
      <c r="Q17" s="1116" t="s">
        <v>377</v>
      </c>
      <c r="R17" s="505"/>
      <c r="S17" s="502"/>
    </row>
    <row r="18" spans="1:19" s="496" customFormat="1" ht="12" customHeight="1">
      <c r="A18" s="502"/>
      <c r="B18" s="503"/>
      <c r="C18" s="504">
        <v>0</v>
      </c>
      <c r="D18" s="92" t="s">
        <v>606</v>
      </c>
      <c r="E18" s="155">
        <v>3527</v>
      </c>
      <c r="F18" s="155">
        <v>3620</v>
      </c>
      <c r="G18" s="155">
        <v>3399</v>
      </c>
      <c r="H18" s="155">
        <v>3356</v>
      </c>
      <c r="I18" s="155">
        <v>2894</v>
      </c>
      <c r="J18" s="155">
        <v>3150</v>
      </c>
      <c r="K18" s="155">
        <v>3500</v>
      </c>
      <c r="L18" s="155">
        <v>3618</v>
      </c>
      <c r="M18" s="155">
        <v>4245</v>
      </c>
      <c r="N18" s="155">
        <v>4148</v>
      </c>
      <c r="O18" s="155">
        <v>3639</v>
      </c>
      <c r="P18" s="155">
        <v>4353</v>
      </c>
      <c r="Q18" s="1116" t="s">
        <v>377</v>
      </c>
      <c r="R18" s="505"/>
      <c r="S18" s="502"/>
    </row>
    <row r="19" spans="1:19" s="496" customFormat="1" ht="12" customHeight="1">
      <c r="A19" s="502"/>
      <c r="B19" s="503"/>
      <c r="C19" s="504">
        <v>0</v>
      </c>
      <c r="D19" s="92" t="s">
        <v>607</v>
      </c>
      <c r="E19" s="155">
        <v>2920</v>
      </c>
      <c r="F19" s="155">
        <v>2919</v>
      </c>
      <c r="G19" s="155">
        <v>2916</v>
      </c>
      <c r="H19" s="155">
        <v>2814</v>
      </c>
      <c r="I19" s="155">
        <v>2775</v>
      </c>
      <c r="J19" s="155">
        <v>2594</v>
      </c>
      <c r="K19" s="155">
        <v>2166</v>
      </c>
      <c r="L19" s="155">
        <v>3050</v>
      </c>
      <c r="M19" s="155">
        <v>3930</v>
      </c>
      <c r="N19" s="155">
        <v>5010</v>
      </c>
      <c r="O19" s="155">
        <v>3001</v>
      </c>
      <c r="P19" s="155">
        <v>4145</v>
      </c>
      <c r="Q19" s="1116" t="s">
        <v>377</v>
      </c>
      <c r="R19" s="505"/>
      <c r="S19" s="502"/>
    </row>
    <row r="20" spans="1:19" s="496" customFormat="1" ht="12" customHeight="1">
      <c r="A20" s="502"/>
      <c r="B20" s="503"/>
      <c r="C20" s="504">
        <v>0</v>
      </c>
      <c r="D20" s="92" t="s">
        <v>608</v>
      </c>
      <c r="E20" s="155">
        <v>2560</v>
      </c>
      <c r="F20" s="155">
        <v>2421</v>
      </c>
      <c r="G20" s="155">
        <v>2262</v>
      </c>
      <c r="H20" s="155">
        <v>2191</v>
      </c>
      <c r="I20" s="155">
        <v>2610</v>
      </c>
      <c r="J20" s="155">
        <v>1900</v>
      </c>
      <c r="K20" s="155">
        <v>1937</v>
      </c>
      <c r="L20" s="155">
        <v>2524</v>
      </c>
      <c r="M20" s="155">
        <v>3407</v>
      </c>
      <c r="N20" s="155">
        <v>5571</v>
      </c>
      <c r="O20" s="155">
        <v>3131</v>
      </c>
      <c r="P20" s="155">
        <v>3709</v>
      </c>
      <c r="Q20" s="1116" t="s">
        <v>377</v>
      </c>
      <c r="R20" s="505"/>
      <c r="S20" s="502"/>
    </row>
    <row r="21" spans="1:19" s="496" customFormat="1" ht="11.25" customHeight="1">
      <c r="A21" s="502"/>
      <c r="B21" s="503"/>
      <c r="C21" s="504">
        <v>0</v>
      </c>
      <c r="D21" s="92" t="s">
        <v>609</v>
      </c>
      <c r="E21" s="155">
        <v>2169</v>
      </c>
      <c r="F21" s="155">
        <v>2288</v>
      </c>
      <c r="G21" s="155">
        <v>2128</v>
      </c>
      <c r="H21" s="155">
        <v>2130</v>
      </c>
      <c r="I21" s="155">
        <v>2050</v>
      </c>
      <c r="J21" s="155">
        <v>2117</v>
      </c>
      <c r="K21" s="155">
        <v>2059</v>
      </c>
      <c r="L21" s="155">
        <v>2589</v>
      </c>
      <c r="M21" s="155">
        <v>2846</v>
      </c>
      <c r="N21" s="155">
        <v>2390</v>
      </c>
      <c r="O21" s="155">
        <v>1768</v>
      </c>
      <c r="P21" s="155">
        <v>2820</v>
      </c>
      <c r="Q21" s="1116" t="s">
        <v>377</v>
      </c>
      <c r="R21" s="505"/>
      <c r="S21" s="502"/>
    </row>
    <row r="22" spans="1:19" s="496" customFormat="1" ht="15" customHeight="1">
      <c r="A22" s="502"/>
      <c r="B22" s="503"/>
      <c r="C22" s="1590" t="s">
        <v>212</v>
      </c>
      <c r="D22" s="1590"/>
      <c r="E22" s="501">
        <v>5015</v>
      </c>
      <c r="F22" s="501">
        <v>4901</v>
      </c>
      <c r="G22" s="501">
        <v>4624</v>
      </c>
      <c r="H22" s="501">
        <v>4686</v>
      </c>
      <c r="I22" s="501">
        <v>4082</v>
      </c>
      <c r="J22" s="501">
        <v>5118</v>
      </c>
      <c r="K22" s="501">
        <v>5772</v>
      </c>
      <c r="L22" s="501">
        <v>8717</v>
      </c>
      <c r="M22" s="501">
        <v>6830</v>
      </c>
      <c r="N22" s="501">
        <v>5186</v>
      </c>
      <c r="O22" s="501">
        <v>3590</v>
      </c>
      <c r="P22" s="501">
        <v>5893</v>
      </c>
      <c r="Q22" s="501" t="s">
        <v>377</v>
      </c>
      <c r="R22" s="505"/>
      <c r="S22" s="502"/>
    </row>
    <row r="23" spans="1:19" s="510" customFormat="1" ht="12" customHeight="1">
      <c r="A23" s="506"/>
      <c r="B23" s="507"/>
      <c r="C23" s="1590" t="s">
        <v>650</v>
      </c>
      <c r="D23" s="1590"/>
      <c r="E23" s="501">
        <v>36201</v>
      </c>
      <c r="F23" s="501">
        <v>37749</v>
      </c>
      <c r="G23" s="501">
        <v>35309</v>
      </c>
      <c r="H23" s="501">
        <v>33835</v>
      </c>
      <c r="I23" s="501">
        <v>34580</v>
      </c>
      <c r="J23" s="501">
        <v>34778</v>
      </c>
      <c r="K23" s="501">
        <v>35097</v>
      </c>
      <c r="L23" s="501">
        <v>45164</v>
      </c>
      <c r="M23" s="501">
        <v>45863</v>
      </c>
      <c r="N23" s="501">
        <v>48620</v>
      </c>
      <c r="O23" s="501">
        <v>37201</v>
      </c>
      <c r="P23" s="501">
        <v>49075</v>
      </c>
      <c r="Q23" s="501" t="s">
        <v>377</v>
      </c>
      <c r="R23" s="511"/>
      <c r="S23" s="506"/>
    </row>
    <row r="24" spans="1:19" s="496" customFormat="1" ht="12.75" customHeight="1">
      <c r="A24" s="502"/>
      <c r="B24" s="512"/>
      <c r="C24" s="504">
        <v>0</v>
      </c>
      <c r="D24" s="433" t="s">
        <v>327</v>
      </c>
      <c r="E24" s="155">
        <v>1542</v>
      </c>
      <c r="F24" s="155">
        <v>2182</v>
      </c>
      <c r="G24" s="155">
        <v>1629</v>
      </c>
      <c r="H24" s="155">
        <v>1177</v>
      </c>
      <c r="I24" s="155">
        <v>1349</v>
      </c>
      <c r="J24" s="155">
        <v>1640</v>
      </c>
      <c r="K24" s="155">
        <v>1456</v>
      </c>
      <c r="L24" s="155">
        <v>1439</v>
      </c>
      <c r="M24" s="155">
        <v>2712</v>
      </c>
      <c r="N24" s="155">
        <v>2559</v>
      </c>
      <c r="O24" s="155">
        <v>1644</v>
      </c>
      <c r="P24" s="155">
        <v>2071</v>
      </c>
      <c r="Q24" s="1116" t="s">
        <v>377</v>
      </c>
      <c r="R24" s="505"/>
      <c r="S24" s="502"/>
    </row>
    <row r="25" spans="1:19" s="496" customFormat="1" ht="11.25" customHeight="1">
      <c r="A25" s="502"/>
      <c r="B25" s="512"/>
      <c r="C25" s="504">
        <v>0</v>
      </c>
      <c r="D25" s="433" t="s">
        <v>213</v>
      </c>
      <c r="E25" s="155">
        <v>7914</v>
      </c>
      <c r="F25" s="155">
        <v>8008</v>
      </c>
      <c r="G25" s="155">
        <v>7287</v>
      </c>
      <c r="H25" s="155">
        <v>7002</v>
      </c>
      <c r="I25" s="155">
        <v>6272</v>
      </c>
      <c r="J25" s="155">
        <v>6674</v>
      </c>
      <c r="K25" s="155">
        <v>6375</v>
      </c>
      <c r="L25" s="155">
        <v>7653</v>
      </c>
      <c r="M25" s="155">
        <v>8763</v>
      </c>
      <c r="N25" s="155">
        <v>7896</v>
      </c>
      <c r="O25" s="155">
        <v>7426</v>
      </c>
      <c r="P25" s="155">
        <v>9885</v>
      </c>
      <c r="Q25" s="1116" t="s">
        <v>377</v>
      </c>
      <c r="R25" s="505"/>
      <c r="S25" s="502"/>
    </row>
    <row r="26" spans="1:19" s="496" customFormat="1" ht="11.25" customHeight="1">
      <c r="A26" s="502"/>
      <c r="B26" s="512"/>
      <c r="C26" s="504">
        <v>0</v>
      </c>
      <c r="D26" s="433" t="s">
        <v>161</v>
      </c>
      <c r="E26" s="155">
        <v>26555</v>
      </c>
      <c r="F26" s="155">
        <v>27372</v>
      </c>
      <c r="G26" s="155">
        <v>26248</v>
      </c>
      <c r="H26" s="155">
        <v>25507</v>
      </c>
      <c r="I26" s="155">
        <v>26827</v>
      </c>
      <c r="J26" s="155">
        <v>26361</v>
      </c>
      <c r="K26" s="155">
        <v>27159</v>
      </c>
      <c r="L26" s="155">
        <v>35849</v>
      </c>
      <c r="M26" s="155">
        <v>34179</v>
      </c>
      <c r="N26" s="155">
        <v>37947</v>
      </c>
      <c r="O26" s="155">
        <v>27983</v>
      </c>
      <c r="P26" s="155">
        <v>36822</v>
      </c>
      <c r="Q26" s="1116" t="s">
        <v>377</v>
      </c>
      <c r="R26" s="505"/>
      <c r="S26" s="502"/>
    </row>
    <row r="27" spans="1:19" s="496" customFormat="1" ht="11.25" customHeight="1">
      <c r="A27" s="502"/>
      <c r="B27" s="512"/>
      <c r="C27" s="504">
        <v>0</v>
      </c>
      <c r="D27" s="433" t="s">
        <v>214</v>
      </c>
      <c r="E27" s="155">
        <v>190</v>
      </c>
      <c r="F27" s="155">
        <v>187</v>
      </c>
      <c r="G27" s="155">
        <v>145</v>
      </c>
      <c r="H27" s="155">
        <v>149</v>
      </c>
      <c r="I27" s="155">
        <v>132</v>
      </c>
      <c r="J27" s="155">
        <v>103</v>
      </c>
      <c r="K27" s="155">
        <v>107</v>
      </c>
      <c r="L27" s="155">
        <v>222</v>
      </c>
      <c r="M27" s="155">
        <v>209</v>
      </c>
      <c r="N27" s="155">
        <v>218</v>
      </c>
      <c r="O27" s="155">
        <v>148</v>
      </c>
      <c r="P27" s="155">
        <v>297</v>
      </c>
      <c r="Q27" s="1116" t="s">
        <v>377</v>
      </c>
      <c r="R27" s="505"/>
      <c r="S27" s="502"/>
    </row>
    <row r="28" spans="1:19" ht="10.5" customHeight="1" thickBot="1">
      <c r="A28" s="2"/>
      <c r="B28" s="215"/>
      <c r="C28" s="513"/>
      <c r="D28" s="13"/>
      <c r="E28" s="648"/>
      <c r="F28" s="648"/>
      <c r="G28" s="648"/>
      <c r="H28" s="648"/>
      <c r="I28" s="497"/>
      <c r="J28" s="497"/>
      <c r="K28" s="497"/>
      <c r="L28" s="497"/>
      <c r="M28" s="497"/>
      <c r="N28" s="497"/>
      <c r="O28" s="497"/>
      <c r="P28" s="497"/>
      <c r="Q28" s="1118"/>
      <c r="R28" s="970"/>
      <c r="S28" s="2"/>
    </row>
    <row r="29" spans="1:19" ht="13.5" customHeight="1" thickBot="1">
      <c r="A29" s="2"/>
      <c r="B29" s="215"/>
      <c r="C29" s="361" t="s">
        <v>215</v>
      </c>
      <c r="D29" s="499"/>
      <c r="E29" s="515"/>
      <c r="F29" s="515"/>
      <c r="G29" s="515"/>
      <c r="H29" s="515"/>
      <c r="I29" s="515"/>
      <c r="J29" s="515"/>
      <c r="K29" s="515"/>
      <c r="L29" s="515"/>
      <c r="M29" s="515"/>
      <c r="N29" s="515"/>
      <c r="O29" s="515"/>
      <c r="P29" s="515"/>
      <c r="Q29" s="1119"/>
      <c r="R29" s="970"/>
      <c r="S29" s="2"/>
    </row>
    <row r="30" spans="1:19" ht="9.75" customHeight="1">
      <c r="A30" s="2"/>
      <c r="B30" s="215"/>
      <c r="C30" s="567" t="s">
        <v>77</v>
      </c>
      <c r="D30" s="13"/>
      <c r="E30" s="514"/>
      <c r="F30" s="514"/>
      <c r="G30" s="514"/>
      <c r="H30" s="514"/>
      <c r="I30" s="514"/>
      <c r="J30" s="514"/>
      <c r="K30" s="514"/>
      <c r="L30" s="514"/>
      <c r="M30" s="514"/>
      <c r="N30" s="514"/>
      <c r="O30" s="514"/>
      <c r="P30" s="516"/>
      <c r="Q30" s="516"/>
      <c r="R30" s="970"/>
      <c r="S30" s="2"/>
    </row>
    <row r="31" spans="1:19" ht="15" customHeight="1">
      <c r="A31" s="2"/>
      <c r="B31" s="215"/>
      <c r="C31" s="1590" t="s">
        <v>67</v>
      </c>
      <c r="D31" s="1590"/>
      <c r="E31" s="501">
        <v>10877</v>
      </c>
      <c r="F31" s="501">
        <v>15030</v>
      </c>
      <c r="G31" s="501">
        <v>10983</v>
      </c>
      <c r="H31" s="501">
        <v>12857</v>
      </c>
      <c r="I31" s="501">
        <v>12393</v>
      </c>
      <c r="J31" s="501">
        <v>9880</v>
      </c>
      <c r="K31" s="501">
        <v>10411</v>
      </c>
      <c r="L31" s="501">
        <v>12064</v>
      </c>
      <c r="M31" s="501">
        <v>12833</v>
      </c>
      <c r="N31" s="501">
        <v>9409</v>
      </c>
      <c r="O31" s="501">
        <v>6171</v>
      </c>
      <c r="P31" s="501">
        <v>12515</v>
      </c>
      <c r="Q31" s="501">
        <v>10805</v>
      </c>
      <c r="R31" s="970"/>
      <c r="S31" s="2"/>
    </row>
    <row r="32" spans="1:19" ht="12" customHeight="1">
      <c r="A32" s="2"/>
      <c r="B32" s="215"/>
      <c r="C32" s="438">
        <v>0</v>
      </c>
      <c r="D32" s="427" t="s">
        <v>185</v>
      </c>
      <c r="E32" s="155">
        <v>2822</v>
      </c>
      <c r="F32" s="155">
        <v>4105</v>
      </c>
      <c r="G32" s="155">
        <v>2717</v>
      </c>
      <c r="H32" s="155">
        <v>3370</v>
      </c>
      <c r="I32" s="155">
        <v>3543</v>
      </c>
      <c r="J32" s="155">
        <v>2646</v>
      </c>
      <c r="K32" s="155">
        <v>2219</v>
      </c>
      <c r="L32" s="155">
        <v>3884</v>
      </c>
      <c r="M32" s="155">
        <v>3621</v>
      </c>
      <c r="N32" s="155">
        <v>2383</v>
      </c>
      <c r="O32" s="155">
        <v>1542</v>
      </c>
      <c r="P32" s="155">
        <v>3628</v>
      </c>
      <c r="Q32" s="1116">
        <v>2606</v>
      </c>
      <c r="R32" s="970"/>
      <c r="S32" s="2"/>
    </row>
    <row r="33" spans="1:19" ht="12" customHeight="1">
      <c r="A33" s="2"/>
      <c r="B33" s="215"/>
      <c r="C33" s="438">
        <v>0</v>
      </c>
      <c r="D33" s="427" t="s">
        <v>186</v>
      </c>
      <c r="E33" s="155">
        <v>3511</v>
      </c>
      <c r="F33" s="155">
        <v>4603</v>
      </c>
      <c r="G33" s="155">
        <v>3650</v>
      </c>
      <c r="H33" s="155">
        <v>4266</v>
      </c>
      <c r="I33" s="155">
        <v>4062</v>
      </c>
      <c r="J33" s="155">
        <v>3244</v>
      </c>
      <c r="K33" s="155">
        <v>4328</v>
      </c>
      <c r="L33" s="155">
        <v>4322</v>
      </c>
      <c r="M33" s="155">
        <v>4562</v>
      </c>
      <c r="N33" s="155">
        <v>3249</v>
      </c>
      <c r="O33" s="155">
        <v>2295</v>
      </c>
      <c r="P33" s="155">
        <v>4448</v>
      </c>
      <c r="Q33" s="1116">
        <v>2347</v>
      </c>
      <c r="R33" s="970"/>
      <c r="S33" s="2"/>
    </row>
    <row r="34" spans="1:19" ht="12" customHeight="1">
      <c r="A34" s="2"/>
      <c r="B34" s="215"/>
      <c r="C34" s="438">
        <v>0</v>
      </c>
      <c r="D34" s="427" t="s">
        <v>499</v>
      </c>
      <c r="E34" s="155">
        <v>1510</v>
      </c>
      <c r="F34" s="155">
        <v>2366</v>
      </c>
      <c r="G34" s="155">
        <v>1532</v>
      </c>
      <c r="H34" s="155">
        <v>1922</v>
      </c>
      <c r="I34" s="155">
        <v>2357</v>
      </c>
      <c r="J34" s="155">
        <v>2230</v>
      </c>
      <c r="K34" s="155">
        <v>1984</v>
      </c>
      <c r="L34" s="155">
        <v>2208</v>
      </c>
      <c r="M34" s="155">
        <v>2609</v>
      </c>
      <c r="N34" s="155">
        <v>2003</v>
      </c>
      <c r="O34" s="155">
        <v>1417</v>
      </c>
      <c r="P34" s="155">
        <v>2088</v>
      </c>
      <c r="Q34" s="1116">
        <v>2965</v>
      </c>
      <c r="R34" s="970"/>
      <c r="S34" s="2"/>
    </row>
    <row r="35" spans="1:19" ht="12" customHeight="1">
      <c r="A35" s="2"/>
      <c r="B35" s="215"/>
      <c r="C35" s="438">
        <v>0</v>
      </c>
      <c r="D35" s="427" t="s">
        <v>188</v>
      </c>
      <c r="E35" s="155">
        <v>1076</v>
      </c>
      <c r="F35" s="155">
        <v>1446</v>
      </c>
      <c r="G35" s="155">
        <v>1241</v>
      </c>
      <c r="H35" s="155">
        <v>1592</v>
      </c>
      <c r="I35" s="155">
        <v>1221</v>
      </c>
      <c r="J35" s="155">
        <v>789</v>
      </c>
      <c r="K35" s="155">
        <v>1140</v>
      </c>
      <c r="L35" s="155">
        <v>928</v>
      </c>
      <c r="M35" s="155">
        <v>1080</v>
      </c>
      <c r="N35" s="155">
        <v>1027</v>
      </c>
      <c r="O35" s="155">
        <v>514</v>
      </c>
      <c r="P35" s="155">
        <v>1222</v>
      </c>
      <c r="Q35" s="1116">
        <v>1050</v>
      </c>
      <c r="R35" s="970"/>
      <c r="S35" s="2"/>
    </row>
    <row r="36" spans="1:19" ht="12" customHeight="1">
      <c r="A36" s="2"/>
      <c r="B36" s="215"/>
      <c r="C36" s="438">
        <v>0</v>
      </c>
      <c r="D36" s="427" t="s">
        <v>189</v>
      </c>
      <c r="E36" s="155">
        <v>1587</v>
      </c>
      <c r="F36" s="155">
        <v>2009</v>
      </c>
      <c r="G36" s="155">
        <v>1319</v>
      </c>
      <c r="H36" s="155">
        <v>1151</v>
      </c>
      <c r="I36" s="155">
        <v>661</v>
      </c>
      <c r="J36" s="155">
        <v>447</v>
      </c>
      <c r="K36" s="155">
        <v>291</v>
      </c>
      <c r="L36" s="155">
        <v>368</v>
      </c>
      <c r="M36" s="155">
        <v>346</v>
      </c>
      <c r="N36" s="155">
        <v>377</v>
      </c>
      <c r="O36" s="155">
        <v>157</v>
      </c>
      <c r="P36" s="155">
        <v>701</v>
      </c>
      <c r="Q36" s="1116">
        <v>1428</v>
      </c>
      <c r="R36" s="970"/>
      <c r="S36" s="2"/>
    </row>
    <row r="37" spans="1:19" ht="12" customHeight="1">
      <c r="A37" s="2"/>
      <c r="B37" s="215"/>
      <c r="C37" s="438">
        <v>0</v>
      </c>
      <c r="D37" s="427" t="s">
        <v>129</v>
      </c>
      <c r="E37" s="155">
        <v>148</v>
      </c>
      <c r="F37" s="155">
        <v>236</v>
      </c>
      <c r="G37" s="155">
        <v>259</v>
      </c>
      <c r="H37" s="155">
        <v>246</v>
      </c>
      <c r="I37" s="155">
        <v>234</v>
      </c>
      <c r="J37" s="155">
        <v>262</v>
      </c>
      <c r="K37" s="155">
        <v>215</v>
      </c>
      <c r="L37" s="155">
        <v>167</v>
      </c>
      <c r="M37" s="155">
        <v>300</v>
      </c>
      <c r="N37" s="155">
        <v>148</v>
      </c>
      <c r="O37" s="155">
        <v>123</v>
      </c>
      <c r="P37" s="155">
        <v>183</v>
      </c>
      <c r="Q37" s="1116">
        <v>152</v>
      </c>
      <c r="R37" s="970"/>
      <c r="S37" s="2"/>
    </row>
    <row r="38" spans="1:19" ht="12" customHeight="1">
      <c r="A38" s="2"/>
      <c r="B38" s="215"/>
      <c r="C38" s="438">
        <v>0</v>
      </c>
      <c r="D38" s="427" t="s">
        <v>130</v>
      </c>
      <c r="E38" s="155">
        <v>223</v>
      </c>
      <c r="F38" s="155">
        <v>265</v>
      </c>
      <c r="G38" s="155">
        <v>265</v>
      </c>
      <c r="H38" s="155">
        <v>310</v>
      </c>
      <c r="I38" s="155">
        <v>315</v>
      </c>
      <c r="J38" s="155">
        <v>262</v>
      </c>
      <c r="K38" s="155">
        <v>234</v>
      </c>
      <c r="L38" s="155">
        <v>187</v>
      </c>
      <c r="M38" s="155">
        <v>315</v>
      </c>
      <c r="N38" s="155">
        <v>222</v>
      </c>
      <c r="O38" s="155">
        <v>123</v>
      </c>
      <c r="P38" s="155">
        <v>245</v>
      </c>
      <c r="Q38" s="1116">
        <v>257</v>
      </c>
      <c r="R38" s="970"/>
      <c r="S38" s="2"/>
    </row>
    <row r="39" spans="1:19" ht="15" customHeight="1">
      <c r="A39" s="2"/>
      <c r="B39" s="215"/>
      <c r="C39" s="438">
        <v>0</v>
      </c>
      <c r="D39" s="433" t="s">
        <v>327</v>
      </c>
      <c r="E39" s="155">
        <v>519</v>
      </c>
      <c r="F39" s="155">
        <v>658</v>
      </c>
      <c r="G39" s="155">
        <v>843</v>
      </c>
      <c r="H39" s="155">
        <v>964</v>
      </c>
      <c r="I39" s="155">
        <v>442</v>
      </c>
      <c r="J39" s="155">
        <v>295</v>
      </c>
      <c r="K39" s="155">
        <v>374</v>
      </c>
      <c r="L39" s="155">
        <v>325</v>
      </c>
      <c r="M39" s="155">
        <v>462</v>
      </c>
      <c r="N39" s="155">
        <v>598</v>
      </c>
      <c r="O39" s="155">
        <v>173</v>
      </c>
      <c r="P39" s="155">
        <v>860</v>
      </c>
      <c r="Q39" s="1116" t="s">
        <v>377</v>
      </c>
      <c r="R39" s="970"/>
      <c r="S39" s="2"/>
    </row>
    <row r="40" spans="1:19" ht="12" customHeight="1">
      <c r="A40" s="2"/>
      <c r="B40" s="215"/>
      <c r="C40" s="438">
        <v>0</v>
      </c>
      <c r="D40" s="433" t="s">
        <v>213</v>
      </c>
      <c r="E40" s="155">
        <v>2946</v>
      </c>
      <c r="F40" s="155">
        <v>4005</v>
      </c>
      <c r="G40" s="155">
        <v>2729</v>
      </c>
      <c r="H40" s="155">
        <v>3306</v>
      </c>
      <c r="I40" s="155">
        <v>3287</v>
      </c>
      <c r="J40" s="155">
        <v>2776</v>
      </c>
      <c r="K40" s="155">
        <v>2227</v>
      </c>
      <c r="L40" s="155">
        <v>3133</v>
      </c>
      <c r="M40" s="155">
        <v>3906</v>
      </c>
      <c r="N40" s="155">
        <v>2578</v>
      </c>
      <c r="O40" s="155">
        <v>1541</v>
      </c>
      <c r="P40" s="155">
        <v>3213</v>
      </c>
      <c r="Q40" s="1116" t="s">
        <v>377</v>
      </c>
      <c r="R40" s="970"/>
      <c r="S40" s="2"/>
    </row>
    <row r="41" spans="1:19" ht="12" customHeight="1">
      <c r="A41" s="2"/>
      <c r="B41" s="215"/>
      <c r="C41" s="438">
        <v>0</v>
      </c>
      <c r="D41" s="433" t="s">
        <v>161</v>
      </c>
      <c r="E41" s="155">
        <v>7412</v>
      </c>
      <c r="F41" s="155">
        <v>10366</v>
      </c>
      <c r="G41" s="155">
        <v>7411</v>
      </c>
      <c r="H41" s="155">
        <v>8587</v>
      </c>
      <c r="I41" s="155">
        <v>8664</v>
      </c>
      <c r="J41" s="155">
        <v>6809</v>
      </c>
      <c r="K41" s="155">
        <v>7810</v>
      </c>
      <c r="L41" s="155">
        <v>8606</v>
      </c>
      <c r="M41" s="155">
        <v>8465</v>
      </c>
      <c r="N41" s="155">
        <v>6233</v>
      </c>
      <c r="O41" s="155">
        <v>4457</v>
      </c>
      <c r="P41" s="155">
        <v>8442</v>
      </c>
      <c r="Q41" s="1116" t="s">
        <v>377</v>
      </c>
      <c r="R41" s="970"/>
      <c r="S41" s="2"/>
    </row>
    <row r="42" spans="1:19" ht="11.25" customHeight="1">
      <c r="A42" s="2"/>
      <c r="B42" s="215"/>
      <c r="C42" s="438">
        <v>0</v>
      </c>
      <c r="D42" s="433" t="s">
        <v>214</v>
      </c>
      <c r="E42" s="692">
        <v>0</v>
      </c>
      <c r="F42" s="692">
        <v>1</v>
      </c>
      <c r="G42" s="692">
        <v>0</v>
      </c>
      <c r="H42" s="692">
        <v>0</v>
      </c>
      <c r="I42" s="692">
        <v>0</v>
      </c>
      <c r="J42" s="692">
        <v>0</v>
      </c>
      <c r="K42" s="692">
        <v>0</v>
      </c>
      <c r="L42" s="692">
        <v>0</v>
      </c>
      <c r="M42" s="692">
        <v>0</v>
      </c>
      <c r="N42" s="692">
        <v>0</v>
      </c>
      <c r="O42" s="692">
        <v>0</v>
      </c>
      <c r="P42" s="692">
        <v>0</v>
      </c>
      <c r="Q42" s="1120" t="s">
        <v>377</v>
      </c>
      <c r="R42" s="970"/>
      <c r="S42" s="2"/>
    </row>
    <row r="43" spans="1:19" ht="15" customHeight="1">
      <c r="A43" s="2"/>
      <c r="B43" s="215"/>
      <c r="C43" s="1013" t="s">
        <v>651</v>
      </c>
      <c r="D43" s="1013"/>
      <c r="E43" s="146"/>
      <c r="F43" s="155"/>
      <c r="G43" s="155"/>
      <c r="H43" s="155"/>
      <c r="I43" s="155"/>
      <c r="J43" s="155"/>
      <c r="K43" s="155"/>
      <c r="L43" s="155"/>
      <c r="M43" s="155"/>
      <c r="N43" s="155"/>
      <c r="O43" s="155"/>
      <c r="P43" s="155"/>
      <c r="Q43" s="1116"/>
      <c r="R43" s="970"/>
      <c r="S43" s="2"/>
    </row>
    <row r="44" spans="1:19" ht="12" customHeight="1">
      <c r="A44" s="2"/>
      <c r="B44" s="215"/>
      <c r="C44" s="438">
        <v>0</v>
      </c>
      <c r="D44" s="656" t="s">
        <v>606</v>
      </c>
      <c r="E44" s="155">
        <v>1511</v>
      </c>
      <c r="F44" s="155">
        <v>1717</v>
      </c>
      <c r="G44" s="155">
        <v>1504</v>
      </c>
      <c r="H44" s="155">
        <v>1895</v>
      </c>
      <c r="I44" s="155">
        <v>1644</v>
      </c>
      <c r="J44" s="155">
        <v>1408</v>
      </c>
      <c r="K44" s="155">
        <v>2373</v>
      </c>
      <c r="L44" s="155">
        <v>1716</v>
      </c>
      <c r="M44" s="155">
        <v>1827</v>
      </c>
      <c r="N44" s="155">
        <v>1490</v>
      </c>
      <c r="O44" s="155">
        <v>1023</v>
      </c>
      <c r="P44" s="155">
        <v>2039</v>
      </c>
      <c r="Q44" s="1116" t="s">
        <v>377</v>
      </c>
      <c r="R44" s="970"/>
      <c r="S44" s="2"/>
    </row>
    <row r="45" spans="1:19" ht="12" customHeight="1">
      <c r="A45" s="2"/>
      <c r="B45" s="215"/>
      <c r="C45" s="438">
        <v>0</v>
      </c>
      <c r="D45" s="656" t="s">
        <v>610</v>
      </c>
      <c r="E45" s="155">
        <v>647</v>
      </c>
      <c r="F45" s="155">
        <v>818</v>
      </c>
      <c r="G45" s="155">
        <v>647</v>
      </c>
      <c r="H45" s="155">
        <v>736</v>
      </c>
      <c r="I45" s="155">
        <v>593</v>
      </c>
      <c r="J45" s="155">
        <v>742</v>
      </c>
      <c r="K45" s="155">
        <v>464</v>
      </c>
      <c r="L45" s="155">
        <v>690</v>
      </c>
      <c r="M45" s="155">
        <v>743</v>
      </c>
      <c r="N45" s="155">
        <v>512</v>
      </c>
      <c r="O45" s="155">
        <v>362</v>
      </c>
      <c r="P45" s="155">
        <v>953</v>
      </c>
      <c r="Q45" s="1116" t="s">
        <v>377</v>
      </c>
      <c r="R45" s="970"/>
      <c r="S45" s="2"/>
    </row>
    <row r="46" spans="1:19" ht="12" customHeight="1">
      <c r="A46" s="2"/>
      <c r="B46" s="215"/>
      <c r="C46" s="438">
        <v>0</v>
      </c>
      <c r="D46" s="656" t="s">
        <v>608</v>
      </c>
      <c r="E46" s="155">
        <v>1126</v>
      </c>
      <c r="F46" s="155">
        <v>1525</v>
      </c>
      <c r="G46" s="155">
        <v>1077</v>
      </c>
      <c r="H46" s="155">
        <v>1069</v>
      </c>
      <c r="I46" s="155">
        <v>1071</v>
      </c>
      <c r="J46" s="155">
        <v>656</v>
      </c>
      <c r="K46" s="155">
        <v>614</v>
      </c>
      <c r="L46" s="155">
        <v>959</v>
      </c>
      <c r="M46" s="155">
        <v>970</v>
      </c>
      <c r="N46" s="155">
        <v>622</v>
      </c>
      <c r="O46" s="155">
        <v>366</v>
      </c>
      <c r="P46" s="155">
        <v>740</v>
      </c>
      <c r="Q46" s="1116" t="s">
        <v>377</v>
      </c>
      <c r="R46" s="970"/>
      <c r="S46" s="2"/>
    </row>
    <row r="47" spans="1:19" ht="12" customHeight="1">
      <c r="A47" s="2"/>
      <c r="B47" s="215"/>
      <c r="C47" s="438">
        <v>0</v>
      </c>
      <c r="D47" s="656" t="s">
        <v>605</v>
      </c>
      <c r="E47" s="155">
        <v>609</v>
      </c>
      <c r="F47" s="155">
        <v>921</v>
      </c>
      <c r="G47" s="155">
        <v>665</v>
      </c>
      <c r="H47" s="155">
        <v>1000</v>
      </c>
      <c r="I47" s="155">
        <v>928</v>
      </c>
      <c r="J47" s="155">
        <v>710</v>
      </c>
      <c r="K47" s="155">
        <v>685</v>
      </c>
      <c r="L47" s="155">
        <v>728</v>
      </c>
      <c r="M47" s="155">
        <v>779</v>
      </c>
      <c r="N47" s="155">
        <v>693</v>
      </c>
      <c r="O47" s="155">
        <v>490</v>
      </c>
      <c r="P47" s="155">
        <v>638</v>
      </c>
      <c r="Q47" s="1116" t="s">
        <v>377</v>
      </c>
      <c r="R47" s="970"/>
      <c r="S47" s="2"/>
    </row>
    <row r="48" spans="1:19" ht="12" customHeight="1">
      <c r="A48" s="2"/>
      <c r="B48" s="215"/>
      <c r="C48" s="438">
        <v>0</v>
      </c>
      <c r="D48" s="656" t="s">
        <v>611</v>
      </c>
      <c r="E48" s="155">
        <v>521</v>
      </c>
      <c r="F48" s="155">
        <v>988</v>
      </c>
      <c r="G48" s="155">
        <v>452</v>
      </c>
      <c r="H48" s="155">
        <v>466</v>
      </c>
      <c r="I48" s="155">
        <v>603</v>
      </c>
      <c r="J48" s="155">
        <v>374</v>
      </c>
      <c r="K48" s="155">
        <v>821</v>
      </c>
      <c r="L48" s="155">
        <v>562</v>
      </c>
      <c r="M48" s="155">
        <v>672</v>
      </c>
      <c r="N48" s="155">
        <v>370</v>
      </c>
      <c r="O48" s="155">
        <v>276</v>
      </c>
      <c r="P48" s="155">
        <v>602</v>
      </c>
      <c r="Q48" s="1116" t="s">
        <v>377</v>
      </c>
      <c r="R48" s="970"/>
      <c r="S48" s="2"/>
    </row>
    <row r="49" spans="1:19" ht="15" customHeight="1">
      <c r="A49" s="2"/>
      <c r="B49" s="215"/>
      <c r="C49" s="1590" t="s">
        <v>216</v>
      </c>
      <c r="D49" s="1590"/>
      <c r="E49" s="436">
        <v>26.390236801242235</v>
      </c>
      <c r="F49" s="436">
        <v>35.240328253223922</v>
      </c>
      <c r="G49" s="436">
        <v>27.503568477199309</v>
      </c>
      <c r="H49" s="436">
        <v>33.376599776745152</v>
      </c>
      <c r="I49" s="436">
        <v>32.054730743365582</v>
      </c>
      <c r="J49" s="436">
        <v>24.764387407258873</v>
      </c>
      <c r="K49" s="436">
        <v>25.474075705302308</v>
      </c>
      <c r="L49" s="436">
        <v>22.390081847033276</v>
      </c>
      <c r="M49" s="436">
        <v>24.354278556924069</v>
      </c>
      <c r="N49" s="436">
        <v>17.486897372040293</v>
      </c>
      <c r="O49" s="436">
        <v>15.128337133191144</v>
      </c>
      <c r="P49" s="436">
        <v>22.767792169989811</v>
      </c>
      <c r="Q49" s="436">
        <v>26.322200297205779</v>
      </c>
      <c r="R49" s="970"/>
      <c r="S49" s="2"/>
    </row>
    <row r="50" spans="1:19" ht="11.25" customHeight="1" thickBot="1">
      <c r="A50" s="2"/>
      <c r="B50" s="215"/>
      <c r="C50" s="517"/>
      <c r="D50" s="1014"/>
      <c r="E50" s="648"/>
      <c r="F50" s="648"/>
      <c r="G50" s="648"/>
      <c r="H50" s="648"/>
      <c r="I50" s="648"/>
      <c r="J50" s="648"/>
      <c r="K50" s="648"/>
      <c r="L50" s="648"/>
      <c r="M50" s="648"/>
      <c r="N50" s="648"/>
      <c r="O50" s="648"/>
      <c r="P50" s="497"/>
      <c r="Q50" s="1118"/>
      <c r="R50" s="970"/>
      <c r="S50" s="2"/>
    </row>
    <row r="51" spans="1:19" s="7" customFormat="1" ht="13.5" customHeight="1" thickBot="1">
      <c r="A51" s="6"/>
      <c r="B51" s="214"/>
      <c r="C51" s="361" t="s">
        <v>217</v>
      </c>
      <c r="D51" s="499"/>
      <c r="E51" s="515"/>
      <c r="F51" s="515"/>
      <c r="G51" s="515"/>
      <c r="H51" s="515"/>
      <c r="I51" s="515"/>
      <c r="J51" s="515"/>
      <c r="K51" s="515"/>
      <c r="L51" s="515"/>
      <c r="M51" s="515"/>
      <c r="N51" s="515"/>
      <c r="O51" s="515"/>
      <c r="P51" s="515"/>
      <c r="Q51" s="1119"/>
      <c r="R51" s="970"/>
      <c r="S51" s="6"/>
    </row>
    <row r="52" spans="1:19" ht="9.75" customHeight="1">
      <c r="A52" s="2"/>
      <c r="B52" s="215"/>
      <c r="C52" s="567" t="s">
        <v>77</v>
      </c>
      <c r="D52" s="518"/>
      <c r="E52" s="514"/>
      <c r="F52" s="514"/>
      <c r="G52" s="514"/>
      <c r="H52" s="514"/>
      <c r="I52" s="514"/>
      <c r="J52" s="514"/>
      <c r="K52" s="514"/>
      <c r="L52" s="514"/>
      <c r="M52" s="514"/>
      <c r="N52" s="514"/>
      <c r="O52" s="514"/>
      <c r="P52" s="516"/>
      <c r="Q52" s="516"/>
      <c r="R52" s="970"/>
      <c r="S52" s="2"/>
    </row>
    <row r="53" spans="1:19" ht="15" customHeight="1">
      <c r="A53" s="2"/>
      <c r="B53" s="215"/>
      <c r="C53" s="1590" t="s">
        <v>67</v>
      </c>
      <c r="D53" s="1590"/>
      <c r="E53" s="501">
        <v>6767</v>
      </c>
      <c r="F53" s="501">
        <v>8774</v>
      </c>
      <c r="G53" s="501">
        <v>8125</v>
      </c>
      <c r="H53" s="501">
        <v>8169</v>
      </c>
      <c r="I53" s="501">
        <v>7218</v>
      </c>
      <c r="J53" s="501">
        <v>6480</v>
      </c>
      <c r="K53" s="501">
        <v>7022</v>
      </c>
      <c r="L53" s="501">
        <v>8298</v>
      </c>
      <c r="M53" s="501">
        <v>7709</v>
      </c>
      <c r="N53" s="501">
        <v>6788</v>
      </c>
      <c r="O53" s="501">
        <v>4444</v>
      </c>
      <c r="P53" s="501">
        <v>7709</v>
      </c>
      <c r="Q53" s="501">
        <v>6830</v>
      </c>
      <c r="R53" s="970"/>
      <c r="S53" s="2"/>
    </row>
    <row r="54" spans="1:19" ht="11.25" customHeight="1">
      <c r="A54" s="2"/>
      <c r="B54" s="215"/>
      <c r="C54" s="438">
        <v>0</v>
      </c>
      <c r="D54" s="92" t="s">
        <v>327</v>
      </c>
      <c r="E54" s="174">
        <v>267</v>
      </c>
      <c r="F54" s="174">
        <v>301</v>
      </c>
      <c r="G54" s="174">
        <v>452</v>
      </c>
      <c r="H54" s="155">
        <v>829</v>
      </c>
      <c r="I54" s="155">
        <v>288</v>
      </c>
      <c r="J54" s="155">
        <v>208</v>
      </c>
      <c r="K54" s="155">
        <v>211</v>
      </c>
      <c r="L54" s="155">
        <v>225</v>
      </c>
      <c r="M54" s="155">
        <v>224</v>
      </c>
      <c r="N54" s="155">
        <v>322</v>
      </c>
      <c r="O54" s="155">
        <v>139</v>
      </c>
      <c r="P54" s="155">
        <v>510</v>
      </c>
      <c r="Q54" s="1116" t="s">
        <v>377</v>
      </c>
      <c r="R54" s="970"/>
      <c r="S54" s="2"/>
    </row>
    <row r="55" spans="1:19" ht="11.25" customHeight="1">
      <c r="A55" s="2"/>
      <c r="B55" s="215"/>
      <c r="C55" s="438">
        <v>0</v>
      </c>
      <c r="D55" s="92" t="s">
        <v>213</v>
      </c>
      <c r="E55" s="174">
        <v>1733</v>
      </c>
      <c r="F55" s="174">
        <v>2377</v>
      </c>
      <c r="G55" s="174">
        <v>1924</v>
      </c>
      <c r="H55" s="155">
        <v>1867</v>
      </c>
      <c r="I55" s="155">
        <v>1775</v>
      </c>
      <c r="J55" s="155">
        <v>1575</v>
      </c>
      <c r="K55" s="155">
        <v>1429</v>
      </c>
      <c r="L55" s="155">
        <v>1751</v>
      </c>
      <c r="M55" s="155">
        <v>2327</v>
      </c>
      <c r="N55" s="155">
        <v>1876</v>
      </c>
      <c r="O55" s="155">
        <v>1102</v>
      </c>
      <c r="P55" s="155">
        <v>1701</v>
      </c>
      <c r="Q55" s="1116" t="s">
        <v>377</v>
      </c>
      <c r="R55" s="970"/>
      <c r="S55" s="2"/>
    </row>
    <row r="56" spans="1:19" ht="11.25" customHeight="1">
      <c r="A56" s="2"/>
      <c r="B56" s="215"/>
      <c r="C56" s="438">
        <v>0</v>
      </c>
      <c r="D56" s="92" t="s">
        <v>161</v>
      </c>
      <c r="E56" s="174">
        <v>4767</v>
      </c>
      <c r="F56" s="174">
        <v>6096</v>
      </c>
      <c r="G56" s="174">
        <v>5749</v>
      </c>
      <c r="H56" s="155">
        <v>5473</v>
      </c>
      <c r="I56" s="155">
        <v>5155</v>
      </c>
      <c r="J56" s="155">
        <v>4697</v>
      </c>
      <c r="K56" s="155">
        <v>5382</v>
      </c>
      <c r="L56" s="155">
        <v>6322</v>
      </c>
      <c r="M56" s="155">
        <v>5158</v>
      </c>
      <c r="N56" s="155">
        <v>4590</v>
      </c>
      <c r="O56" s="155">
        <v>3203</v>
      </c>
      <c r="P56" s="155">
        <v>5498</v>
      </c>
      <c r="Q56" s="1116" t="s">
        <v>377</v>
      </c>
      <c r="R56" s="970"/>
      <c r="S56" s="2"/>
    </row>
    <row r="57" spans="1:19" ht="11.25" customHeight="1">
      <c r="A57" s="2"/>
      <c r="B57" s="215"/>
      <c r="C57" s="438">
        <v>0</v>
      </c>
      <c r="D57" s="92" t="s">
        <v>214</v>
      </c>
      <c r="E57" s="692">
        <v>0</v>
      </c>
      <c r="F57" s="692">
        <v>0</v>
      </c>
      <c r="G57" s="692">
        <v>0</v>
      </c>
      <c r="H57" s="692">
        <v>0</v>
      </c>
      <c r="I57" s="692">
        <v>0</v>
      </c>
      <c r="J57" s="692">
        <v>0</v>
      </c>
      <c r="K57" s="692">
        <v>0</v>
      </c>
      <c r="L57" s="692">
        <v>0</v>
      </c>
      <c r="M57" s="692">
        <v>0</v>
      </c>
      <c r="N57" s="692">
        <v>0</v>
      </c>
      <c r="O57" s="692">
        <v>0</v>
      </c>
      <c r="P57" s="692">
        <v>0</v>
      </c>
      <c r="Q57" s="1120" t="s">
        <v>377</v>
      </c>
      <c r="R57" s="970"/>
      <c r="S57" s="2"/>
    </row>
    <row r="58" spans="1:19" ht="12.75" hidden="1" customHeight="1">
      <c r="A58" s="2"/>
      <c r="B58" s="215"/>
      <c r="C58" s="438">
        <v>0</v>
      </c>
      <c r="D58" s="195" t="s">
        <v>185</v>
      </c>
      <c r="E58" s="155">
        <v>2409</v>
      </c>
      <c r="F58" s="155">
        <v>2045</v>
      </c>
      <c r="G58" s="155">
        <v>2626</v>
      </c>
      <c r="H58" s="155">
        <v>2434</v>
      </c>
      <c r="I58" s="155">
        <v>2636</v>
      </c>
      <c r="J58" s="155">
        <v>2402</v>
      </c>
      <c r="K58" s="155">
        <v>2204</v>
      </c>
      <c r="L58" s="155">
        <v>1707</v>
      </c>
      <c r="M58" s="155">
        <v>3086</v>
      </c>
      <c r="N58" s="155">
        <v>2648</v>
      </c>
      <c r="O58" s="155">
        <v>2203</v>
      </c>
      <c r="P58" s="155">
        <v>1522</v>
      </c>
      <c r="Q58" s="1116">
        <v>1915</v>
      </c>
      <c r="R58" s="970"/>
      <c r="S58" s="2"/>
    </row>
    <row r="59" spans="1:19" ht="12.75" hidden="1" customHeight="1">
      <c r="A59" s="2"/>
      <c r="B59" s="215"/>
      <c r="C59" s="438">
        <v>0</v>
      </c>
      <c r="D59" s="195" t="s">
        <v>186</v>
      </c>
      <c r="E59" s="155">
        <v>3204</v>
      </c>
      <c r="F59" s="155">
        <v>2211</v>
      </c>
      <c r="G59" s="155">
        <v>2738</v>
      </c>
      <c r="H59" s="155">
        <v>2670</v>
      </c>
      <c r="I59" s="155">
        <v>2828</v>
      </c>
      <c r="J59" s="155">
        <v>2401</v>
      </c>
      <c r="K59" s="155">
        <v>2238</v>
      </c>
      <c r="L59" s="155">
        <v>2891</v>
      </c>
      <c r="M59" s="155">
        <v>3134</v>
      </c>
      <c r="N59" s="155">
        <v>2967</v>
      </c>
      <c r="O59" s="155">
        <v>2507</v>
      </c>
      <c r="P59" s="155">
        <v>1571</v>
      </c>
      <c r="Q59" s="1116" t="s">
        <v>377</v>
      </c>
      <c r="R59" s="970"/>
      <c r="S59" s="2"/>
    </row>
    <row r="60" spans="1:19" ht="12.75" hidden="1" customHeight="1">
      <c r="A60" s="2"/>
      <c r="B60" s="215"/>
      <c r="C60" s="438">
        <v>0</v>
      </c>
      <c r="D60" s="195" t="s">
        <v>58</v>
      </c>
      <c r="E60" s="155">
        <v>1104</v>
      </c>
      <c r="F60" s="155">
        <v>750</v>
      </c>
      <c r="G60" s="155">
        <v>835</v>
      </c>
      <c r="H60" s="155">
        <v>804</v>
      </c>
      <c r="I60" s="155">
        <v>849</v>
      </c>
      <c r="J60" s="155">
        <v>897</v>
      </c>
      <c r="K60" s="155">
        <v>845</v>
      </c>
      <c r="L60" s="155">
        <v>1193</v>
      </c>
      <c r="M60" s="155">
        <v>1053</v>
      </c>
      <c r="N60" s="155">
        <v>1028</v>
      </c>
      <c r="O60" s="155">
        <v>1075</v>
      </c>
      <c r="P60" s="155">
        <v>697</v>
      </c>
      <c r="Q60" s="1116" t="s">
        <v>377</v>
      </c>
      <c r="R60" s="970"/>
      <c r="S60" s="2"/>
    </row>
    <row r="61" spans="1:19" ht="12.75" hidden="1" customHeight="1">
      <c r="A61" s="2"/>
      <c r="B61" s="215"/>
      <c r="C61" s="438">
        <v>0</v>
      </c>
      <c r="D61" s="195" t="s">
        <v>188</v>
      </c>
      <c r="E61" s="155">
        <v>660</v>
      </c>
      <c r="F61" s="155">
        <v>638</v>
      </c>
      <c r="G61" s="155">
        <v>645</v>
      </c>
      <c r="H61" s="155">
        <v>738</v>
      </c>
      <c r="I61" s="155">
        <v>747</v>
      </c>
      <c r="J61" s="155">
        <v>670</v>
      </c>
      <c r="K61" s="155">
        <v>504</v>
      </c>
      <c r="L61" s="155">
        <v>787</v>
      </c>
      <c r="M61" s="155">
        <v>596</v>
      </c>
      <c r="N61" s="155">
        <v>562</v>
      </c>
      <c r="O61" s="155">
        <v>563</v>
      </c>
      <c r="P61" s="155">
        <v>334</v>
      </c>
      <c r="Q61" s="1116" t="s">
        <v>377</v>
      </c>
      <c r="R61" s="970"/>
      <c r="S61" s="2"/>
    </row>
    <row r="62" spans="1:19" ht="12.75" hidden="1" customHeight="1">
      <c r="A62" s="2"/>
      <c r="B62" s="215"/>
      <c r="C62" s="438">
        <v>0</v>
      </c>
      <c r="D62" s="195" t="s">
        <v>189</v>
      </c>
      <c r="E62" s="155">
        <v>256</v>
      </c>
      <c r="F62" s="155">
        <v>860</v>
      </c>
      <c r="G62" s="155">
        <v>1568</v>
      </c>
      <c r="H62" s="155">
        <v>1105</v>
      </c>
      <c r="I62" s="155">
        <v>736</v>
      </c>
      <c r="J62" s="155">
        <v>468</v>
      </c>
      <c r="K62" s="155">
        <v>278</v>
      </c>
      <c r="L62" s="155">
        <v>183</v>
      </c>
      <c r="M62" s="155">
        <v>195</v>
      </c>
      <c r="N62" s="155">
        <v>156</v>
      </c>
      <c r="O62" s="155">
        <v>151</v>
      </c>
      <c r="P62" s="155">
        <v>113</v>
      </c>
      <c r="Q62" s="1116">
        <v>879</v>
      </c>
      <c r="R62" s="970"/>
      <c r="S62" s="2"/>
    </row>
    <row r="63" spans="1:19" ht="12.75" hidden="1" customHeight="1">
      <c r="A63" s="2"/>
      <c r="B63" s="215"/>
      <c r="C63" s="438">
        <v>0</v>
      </c>
      <c r="D63" s="195" t="s">
        <v>129</v>
      </c>
      <c r="E63" s="155">
        <v>153</v>
      </c>
      <c r="F63" s="155">
        <v>102</v>
      </c>
      <c r="G63" s="155">
        <v>195</v>
      </c>
      <c r="H63" s="155">
        <v>174</v>
      </c>
      <c r="I63" s="155">
        <v>163</v>
      </c>
      <c r="J63" s="155">
        <v>169</v>
      </c>
      <c r="K63" s="155">
        <v>216</v>
      </c>
      <c r="L63" s="155">
        <v>125</v>
      </c>
      <c r="M63" s="155">
        <v>134</v>
      </c>
      <c r="N63" s="155">
        <v>188</v>
      </c>
      <c r="O63" s="155">
        <v>136</v>
      </c>
      <c r="P63" s="155">
        <v>104</v>
      </c>
      <c r="Q63" s="1116">
        <v>121</v>
      </c>
      <c r="R63" s="970"/>
      <c r="S63" s="2"/>
    </row>
    <row r="64" spans="1:19" ht="12.75" hidden="1" customHeight="1">
      <c r="A64" s="2"/>
      <c r="B64" s="215"/>
      <c r="C64" s="438">
        <v>0</v>
      </c>
      <c r="D64" s="195" t="s">
        <v>130</v>
      </c>
      <c r="E64" s="155">
        <v>142</v>
      </c>
      <c r="F64" s="155">
        <v>161</v>
      </c>
      <c r="G64" s="155">
        <v>167</v>
      </c>
      <c r="H64" s="155">
        <v>200</v>
      </c>
      <c r="I64" s="155">
        <v>210</v>
      </c>
      <c r="J64" s="155">
        <v>211</v>
      </c>
      <c r="K64" s="155">
        <v>195</v>
      </c>
      <c r="L64" s="155">
        <v>136</v>
      </c>
      <c r="M64" s="155">
        <v>100</v>
      </c>
      <c r="N64" s="155">
        <v>160</v>
      </c>
      <c r="O64" s="155">
        <v>153</v>
      </c>
      <c r="P64" s="155">
        <v>103</v>
      </c>
      <c r="Q64" s="1116">
        <v>150</v>
      </c>
      <c r="R64" s="970"/>
      <c r="S64" s="2"/>
    </row>
    <row r="65" spans="1:19" ht="15" customHeight="1">
      <c r="A65" s="2"/>
      <c r="B65" s="215"/>
      <c r="C65" s="1590" t="s">
        <v>218</v>
      </c>
      <c r="D65" s="1590"/>
      <c r="E65" s="436">
        <v>62.213845729521012</v>
      </c>
      <c r="F65" s="436">
        <v>58.37658017298736</v>
      </c>
      <c r="G65" s="436">
        <v>73.977965947373221</v>
      </c>
      <c r="H65" s="436">
        <v>63.537372637473752</v>
      </c>
      <c r="I65" s="436">
        <v>58.242556281771975</v>
      </c>
      <c r="J65" s="436">
        <v>65.587044534412954</v>
      </c>
      <c r="K65" s="436">
        <v>67.447891653059273</v>
      </c>
      <c r="L65" s="436">
        <v>68.783156498673733</v>
      </c>
      <c r="M65" s="436">
        <v>60.07169017377074</v>
      </c>
      <c r="N65" s="436">
        <v>72.143692209586561</v>
      </c>
      <c r="O65" s="436">
        <v>72.014260249554368</v>
      </c>
      <c r="P65" s="436">
        <v>61.598082301238513</v>
      </c>
      <c r="Q65" s="436">
        <v>63.211476168440541</v>
      </c>
      <c r="R65" s="970"/>
      <c r="S65" s="2"/>
    </row>
    <row r="66" spans="1:19" ht="11.25" customHeight="1">
      <c r="A66" s="2"/>
      <c r="B66" s="215"/>
      <c r="C66" s="438">
        <v>0</v>
      </c>
      <c r="D66" s="427" t="s">
        <v>185</v>
      </c>
      <c r="E66" s="175">
        <v>85.36498936924167</v>
      </c>
      <c r="F66" s="175">
        <v>49.817295980511574</v>
      </c>
      <c r="G66" s="175">
        <v>96.650717703349287</v>
      </c>
      <c r="H66" s="175">
        <v>72.225519287833833</v>
      </c>
      <c r="I66" s="175">
        <v>74.400225797346891</v>
      </c>
      <c r="J66" s="175">
        <v>90.778533635676496</v>
      </c>
      <c r="K66" s="175">
        <v>99.324019828751688</v>
      </c>
      <c r="L66" s="175">
        <v>43.949536560247168</v>
      </c>
      <c r="M66" s="175">
        <v>85.225075945871311</v>
      </c>
      <c r="N66" s="175">
        <v>111.12043642467478</v>
      </c>
      <c r="O66" s="175">
        <v>142.86640726329443</v>
      </c>
      <c r="P66" s="175">
        <v>41.95148842337376</v>
      </c>
      <c r="Q66" s="1121">
        <v>73.484267075978522</v>
      </c>
      <c r="R66" s="970"/>
      <c r="S66" s="147"/>
    </row>
    <row r="67" spans="1:19" ht="11.25" customHeight="1">
      <c r="A67" s="2"/>
      <c r="B67" s="215"/>
      <c r="C67" s="438">
        <v>0</v>
      </c>
      <c r="D67" s="427" t="s">
        <v>186</v>
      </c>
      <c r="E67" s="175">
        <v>91.256052406721736</v>
      </c>
      <c r="F67" s="175">
        <v>48.033890940690853</v>
      </c>
      <c r="G67" s="175">
        <v>75.013698630136986</v>
      </c>
      <c r="H67" s="175">
        <v>62.587904360056257</v>
      </c>
      <c r="I67" s="175">
        <v>69.62087641555884</v>
      </c>
      <c r="J67" s="175">
        <v>74.013563501849561</v>
      </c>
      <c r="K67" s="175">
        <v>51.709796672828098</v>
      </c>
      <c r="L67" s="175">
        <v>66.890328551596482</v>
      </c>
      <c r="M67" s="175">
        <v>68.697939500219206</v>
      </c>
      <c r="N67" s="175">
        <v>91.320406278855032</v>
      </c>
      <c r="O67" s="175">
        <v>109.23747276688454</v>
      </c>
      <c r="P67" s="175">
        <v>35.319244604316545</v>
      </c>
      <c r="Q67" s="1121" t="s">
        <v>377</v>
      </c>
      <c r="R67" s="970"/>
      <c r="S67" s="147"/>
    </row>
    <row r="68" spans="1:19" ht="11.25" customHeight="1">
      <c r="A68" s="2"/>
      <c r="B68" s="215"/>
      <c r="C68" s="438">
        <v>0</v>
      </c>
      <c r="D68" s="427" t="s">
        <v>499</v>
      </c>
      <c r="E68" s="175">
        <v>73.112582781456965</v>
      </c>
      <c r="F68" s="175">
        <v>31.69907016060862</v>
      </c>
      <c r="G68" s="175">
        <v>54.503916449086162</v>
      </c>
      <c r="H68" s="175">
        <v>41.831425598335073</v>
      </c>
      <c r="I68" s="175">
        <v>36.020364870598222</v>
      </c>
      <c r="J68" s="175">
        <v>40.224215246636767</v>
      </c>
      <c r="K68" s="175">
        <v>42.590725806451616</v>
      </c>
      <c r="L68" s="175">
        <v>54.030797101449281</v>
      </c>
      <c r="M68" s="175">
        <v>40.360291299348411</v>
      </c>
      <c r="N68" s="175">
        <v>51.323015476784825</v>
      </c>
      <c r="O68" s="175">
        <v>75.864502470007054</v>
      </c>
      <c r="P68" s="175">
        <v>33.381226053639843</v>
      </c>
      <c r="Q68" s="1121" t="s">
        <v>377</v>
      </c>
      <c r="R68" s="970"/>
      <c r="S68" s="147"/>
    </row>
    <row r="69" spans="1:19" ht="11.25" customHeight="1">
      <c r="A69" s="2"/>
      <c r="B69" s="215"/>
      <c r="C69" s="438">
        <v>0</v>
      </c>
      <c r="D69" s="427" t="s">
        <v>188</v>
      </c>
      <c r="E69" s="175">
        <v>61.338289962825279</v>
      </c>
      <c r="F69" s="175">
        <v>44.121715076071922</v>
      </c>
      <c r="G69" s="175">
        <v>51.974214343271555</v>
      </c>
      <c r="H69" s="175">
        <v>46.356783919597987</v>
      </c>
      <c r="I69" s="175">
        <v>61.17936117936118</v>
      </c>
      <c r="J69" s="175">
        <v>84.917617237008869</v>
      </c>
      <c r="K69" s="175">
        <v>44.210526315789473</v>
      </c>
      <c r="L69" s="175">
        <v>84.806034482758619</v>
      </c>
      <c r="M69" s="175">
        <v>55.185185185185183</v>
      </c>
      <c r="N69" s="175">
        <v>54.722492697176236</v>
      </c>
      <c r="O69" s="175">
        <v>109.53307392996111</v>
      </c>
      <c r="P69" s="175">
        <v>27.33224222585925</v>
      </c>
      <c r="Q69" s="1121" t="s">
        <v>377</v>
      </c>
      <c r="R69" s="970"/>
      <c r="S69" s="147"/>
    </row>
    <row r="70" spans="1:19" ht="11.25" customHeight="1">
      <c r="A70" s="2"/>
      <c r="B70" s="215"/>
      <c r="C70" s="438">
        <v>0</v>
      </c>
      <c r="D70" s="427" t="s">
        <v>189</v>
      </c>
      <c r="E70" s="175">
        <v>16.131064902331442</v>
      </c>
      <c r="F70" s="175">
        <v>42.807366849178699</v>
      </c>
      <c r="G70" s="175">
        <v>118.87793783169067</v>
      </c>
      <c r="H70" s="175">
        <v>96.003475238922675</v>
      </c>
      <c r="I70" s="175">
        <v>111.34644478063539</v>
      </c>
      <c r="J70" s="175">
        <v>104.69798657718121</v>
      </c>
      <c r="K70" s="175">
        <v>95.532646048109967</v>
      </c>
      <c r="L70" s="175">
        <v>49.728260869565219</v>
      </c>
      <c r="M70" s="175">
        <v>56.358381502890175</v>
      </c>
      <c r="N70" s="175">
        <v>41.379310344827587</v>
      </c>
      <c r="O70" s="175">
        <v>96.178343949044589</v>
      </c>
      <c r="P70" s="175">
        <v>16.119828815977176</v>
      </c>
      <c r="Q70" s="1121">
        <v>61.554621848739501</v>
      </c>
      <c r="R70" s="970"/>
      <c r="S70" s="147"/>
    </row>
    <row r="71" spans="1:19" ht="11.25" customHeight="1">
      <c r="A71" s="2"/>
      <c r="B71" s="215"/>
      <c r="C71" s="438">
        <v>0</v>
      </c>
      <c r="D71" s="427" t="s">
        <v>129</v>
      </c>
      <c r="E71" s="175">
        <v>103.37837837837837</v>
      </c>
      <c r="F71" s="175">
        <v>43.220338983050851</v>
      </c>
      <c r="G71" s="175">
        <v>75.289575289575296</v>
      </c>
      <c r="H71" s="175">
        <v>70.731707317073173</v>
      </c>
      <c r="I71" s="175">
        <v>69.658119658119659</v>
      </c>
      <c r="J71" s="175">
        <v>64.503816793893137</v>
      </c>
      <c r="K71" s="175">
        <v>100.46511627906978</v>
      </c>
      <c r="L71" s="175">
        <v>74.850299401197603</v>
      </c>
      <c r="M71" s="175">
        <v>44.666666666666664</v>
      </c>
      <c r="N71" s="175">
        <v>127.02702702702702</v>
      </c>
      <c r="O71" s="175">
        <v>110.56910569105692</v>
      </c>
      <c r="P71" s="175">
        <v>56.830601092896174</v>
      </c>
      <c r="Q71" s="1121">
        <v>79.60526315789474</v>
      </c>
      <c r="R71" s="970"/>
      <c r="S71" s="147"/>
    </row>
    <row r="72" spans="1:19" ht="11.25" customHeight="1">
      <c r="A72" s="2"/>
      <c r="B72" s="215"/>
      <c r="C72" s="438">
        <v>0</v>
      </c>
      <c r="D72" s="427" t="s">
        <v>130</v>
      </c>
      <c r="E72" s="175">
        <v>63.677130044843047</v>
      </c>
      <c r="F72" s="175">
        <v>60.75471698113207</v>
      </c>
      <c r="G72" s="175">
        <v>63.018867924528301</v>
      </c>
      <c r="H72" s="175">
        <v>64.516129032258064</v>
      </c>
      <c r="I72" s="175">
        <v>66.666666666666657</v>
      </c>
      <c r="J72" s="175">
        <v>80.534351145038158</v>
      </c>
      <c r="K72" s="175">
        <v>83.333333333333343</v>
      </c>
      <c r="L72" s="175">
        <v>72.727272727272734</v>
      </c>
      <c r="M72" s="175">
        <v>31.746031746031743</v>
      </c>
      <c r="N72" s="175">
        <v>72.072072072072075</v>
      </c>
      <c r="O72" s="175">
        <v>124.39024390243902</v>
      </c>
      <c r="P72" s="175">
        <v>42.04081632653061</v>
      </c>
      <c r="Q72" s="1121">
        <v>58.365758754863819</v>
      </c>
      <c r="R72" s="970"/>
      <c r="S72" s="147"/>
    </row>
    <row r="73" spans="1:19" s="496" customFormat="1" ht="20.25" customHeight="1">
      <c r="A73" s="502"/>
      <c r="B73" s="503"/>
      <c r="C73" s="1599" t="s">
        <v>279</v>
      </c>
      <c r="D73" s="1600"/>
      <c r="E73" s="1600"/>
      <c r="F73" s="1600"/>
      <c r="G73" s="1600"/>
      <c r="H73" s="1600"/>
      <c r="I73" s="1600"/>
      <c r="J73" s="1600"/>
      <c r="K73" s="1600"/>
      <c r="L73" s="1600"/>
      <c r="M73" s="1600"/>
      <c r="N73" s="1600"/>
      <c r="O73" s="1600"/>
      <c r="P73" s="1600"/>
      <c r="Q73" s="1600"/>
      <c r="R73" s="505"/>
      <c r="S73" s="147"/>
    </row>
    <row r="74" spans="1:19" s="496" customFormat="1" ht="12.75" customHeight="1">
      <c r="A74" s="502"/>
      <c r="B74" s="503"/>
      <c r="C74" s="1600" t="s">
        <v>379</v>
      </c>
      <c r="D74" s="1600"/>
      <c r="E74" s="1600"/>
      <c r="F74" s="1600"/>
      <c r="G74" s="1600"/>
      <c r="H74" s="1600"/>
      <c r="I74" s="1600"/>
      <c r="J74" s="1600"/>
      <c r="K74" s="1600"/>
      <c r="L74" s="1600"/>
      <c r="M74" s="1600"/>
      <c r="N74" s="1600"/>
      <c r="O74" s="1600"/>
      <c r="P74" s="1600"/>
      <c r="Q74" s="1600"/>
      <c r="R74" s="505"/>
      <c r="S74" s="502"/>
    </row>
    <row r="75" spans="1:19" ht="13.5" customHeight="1">
      <c r="A75" s="2"/>
      <c r="B75" s="215"/>
      <c r="C75" s="42" t="s">
        <v>412</v>
      </c>
      <c r="D75" s="4"/>
      <c r="E75" s="1"/>
      <c r="F75" s="1"/>
      <c r="G75" s="4"/>
      <c r="H75" s="1"/>
      <c r="I75" s="769"/>
      <c r="J75" s="514"/>
      <c r="K75" s="1"/>
      <c r="L75" s="4"/>
      <c r="M75" s="4"/>
      <c r="N75" s="4"/>
      <c r="O75" s="4"/>
      <c r="P75" s="4"/>
      <c r="Q75" s="4"/>
      <c r="R75" s="970"/>
      <c r="S75" s="2"/>
    </row>
    <row r="76" spans="1:19" ht="13.5" customHeight="1">
      <c r="A76" s="2"/>
      <c r="B76" s="209">
        <v>10</v>
      </c>
      <c r="C76" s="1500">
        <v>43525</v>
      </c>
      <c r="D76" s="1500"/>
      <c r="E76" s="519"/>
      <c r="F76" s="519"/>
      <c r="G76" s="519"/>
      <c r="H76" s="519"/>
      <c r="I76" s="519"/>
      <c r="J76" s="147"/>
      <c r="K76" s="147"/>
      <c r="L76" s="568"/>
      <c r="M76" s="176"/>
      <c r="N76" s="176"/>
      <c r="O76" s="176"/>
      <c r="P76" s="568"/>
      <c r="Q76" s="1"/>
      <c r="R76" s="4"/>
      <c r="S76" s="2"/>
    </row>
  </sheetData>
  <mergeCells count="17">
    <mergeCell ref="C53:D53"/>
    <mergeCell ref="C65:D65"/>
    <mergeCell ref="C73:Q73"/>
    <mergeCell ref="C74:Q74"/>
    <mergeCell ref="C76:D76"/>
    <mergeCell ref="C23:D23"/>
    <mergeCell ref="C31:D31"/>
    <mergeCell ref="C49:D49"/>
    <mergeCell ref="D1:R1"/>
    <mergeCell ref="B2:D2"/>
    <mergeCell ref="C5:D6"/>
    <mergeCell ref="E5:N5"/>
    <mergeCell ref="C8:D8"/>
    <mergeCell ref="C16:D16"/>
    <mergeCell ref="C22:D22"/>
    <mergeCell ref="E6:O6"/>
    <mergeCell ref="P6:Q6"/>
  </mergeCells>
  <conditionalFormatting sqref="E7:P7">
    <cfRule type="cellIs" dxfId="85" priority="3" operator="equal">
      <formula>"jan."</formula>
    </cfRule>
  </conditionalFormatting>
  <conditionalFormatting sqref="P7">
    <cfRule type="cellIs" dxfId="84" priority="2" operator="equal">
      <formula>"jan."</formula>
    </cfRule>
  </conditionalFormatting>
  <conditionalFormatting sqref="Q7">
    <cfRule type="cellIs" dxfId="83"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pageSetUpPr fitToPage="1"/>
  </sheetPr>
  <dimension ref="A1:S52"/>
  <sheetViews>
    <sheetView workbookViewId="0"/>
  </sheetViews>
  <sheetFormatPr defaultRowHeight="12.75"/>
  <cols>
    <col min="1" max="1" width="1" style="375" customWidth="1"/>
    <col min="2" max="2" width="2.5703125" style="375" customWidth="1"/>
    <col min="3" max="3" width="1" style="375" customWidth="1"/>
    <col min="4" max="4" width="24.28515625" style="375" customWidth="1"/>
    <col min="5" max="5" width="5.42578125" style="375" customWidth="1"/>
    <col min="6" max="6" width="5.42578125" style="370" customWidth="1"/>
    <col min="7" max="17" width="5.42578125" style="375" customWidth="1"/>
    <col min="18" max="18" width="2.5703125" style="375" customWidth="1"/>
    <col min="19" max="19" width="1" style="375" customWidth="1"/>
    <col min="20" max="16384" width="9.140625" style="375"/>
  </cols>
  <sheetData>
    <row r="1" spans="1:19" ht="13.5" customHeight="1">
      <c r="A1" s="370"/>
      <c r="B1" s="1605" t="s">
        <v>304</v>
      </c>
      <c r="C1" s="1606"/>
      <c r="D1" s="1606"/>
      <c r="E1" s="1606"/>
      <c r="F1" s="1606"/>
      <c r="G1" s="1606"/>
      <c r="H1" s="1606"/>
      <c r="I1" s="403"/>
      <c r="J1" s="403"/>
      <c r="K1" s="403"/>
      <c r="L1" s="403"/>
      <c r="M1" s="403"/>
      <c r="N1" s="403"/>
      <c r="O1" s="403"/>
      <c r="P1" s="403"/>
      <c r="Q1" s="380"/>
      <c r="R1" s="380"/>
      <c r="S1" s="370"/>
    </row>
    <row r="2" spans="1:19" ht="6" customHeight="1">
      <c r="A2" s="370"/>
      <c r="B2" s="972"/>
      <c r="C2" s="971"/>
      <c r="D2" s="971"/>
      <c r="E2" s="421"/>
      <c r="F2" s="421"/>
      <c r="G2" s="421"/>
      <c r="H2" s="421"/>
      <c r="I2" s="421"/>
      <c r="J2" s="421"/>
      <c r="K2" s="421"/>
      <c r="L2" s="421"/>
      <c r="M2" s="421"/>
      <c r="N2" s="421"/>
      <c r="O2" s="421"/>
      <c r="P2" s="421"/>
      <c r="Q2" s="421"/>
      <c r="R2" s="379"/>
      <c r="S2" s="370"/>
    </row>
    <row r="3" spans="1:19" ht="13.5" customHeight="1" thickBot="1">
      <c r="A3" s="370"/>
      <c r="B3" s="380"/>
      <c r="C3" s="380"/>
      <c r="D3" s="380"/>
      <c r="E3" s="677"/>
      <c r="F3" s="677"/>
      <c r="G3" s="677"/>
      <c r="H3" s="677"/>
      <c r="I3" s="677"/>
      <c r="J3" s="677"/>
      <c r="K3" s="677"/>
      <c r="L3" s="677"/>
      <c r="M3" s="677"/>
      <c r="N3" s="677"/>
      <c r="O3" s="677"/>
      <c r="P3" s="677"/>
      <c r="Q3" s="677" t="s">
        <v>72</v>
      </c>
      <c r="R3" s="569"/>
      <c r="S3" s="370"/>
    </row>
    <row r="4" spans="1:19" s="384" customFormat="1" ht="13.5" customHeight="1" thickBot="1">
      <c r="A4" s="382"/>
      <c r="B4" s="383"/>
      <c r="C4" s="570" t="s">
        <v>219</v>
      </c>
      <c r="D4" s="571"/>
      <c r="E4" s="571"/>
      <c r="F4" s="571"/>
      <c r="G4" s="571"/>
      <c r="H4" s="571"/>
      <c r="I4" s="571"/>
      <c r="J4" s="571"/>
      <c r="K4" s="571"/>
      <c r="L4" s="571"/>
      <c r="M4" s="571"/>
      <c r="N4" s="571"/>
      <c r="O4" s="571"/>
      <c r="P4" s="571"/>
      <c r="Q4" s="572"/>
      <c r="R4" s="569"/>
      <c r="S4" s="382"/>
    </row>
    <row r="5" spans="1:19" ht="4.5" customHeight="1">
      <c r="A5" s="370"/>
      <c r="B5" s="380"/>
      <c r="C5" s="1607" t="s">
        <v>77</v>
      </c>
      <c r="D5" s="1607"/>
      <c r="E5" s="486"/>
      <c r="F5" s="486"/>
      <c r="G5" s="486"/>
      <c r="H5" s="486"/>
      <c r="I5" s="486"/>
      <c r="J5" s="486"/>
      <c r="K5" s="486"/>
      <c r="L5" s="486"/>
      <c r="M5" s="486"/>
      <c r="N5" s="486"/>
      <c r="O5" s="486"/>
      <c r="P5" s="486"/>
      <c r="Q5" s="486"/>
      <c r="R5" s="569"/>
      <c r="S5" s="370"/>
    </row>
    <row r="6" spans="1:19" ht="13.5" customHeight="1">
      <c r="A6" s="370"/>
      <c r="B6" s="380"/>
      <c r="C6" s="1607"/>
      <c r="D6" s="1607"/>
      <c r="E6" s="1597">
        <v>2018</v>
      </c>
      <c r="F6" s="1597"/>
      <c r="G6" s="1597"/>
      <c r="H6" s="1597"/>
      <c r="I6" s="1597"/>
      <c r="J6" s="1597"/>
      <c r="K6" s="1597"/>
      <c r="L6" s="1597"/>
      <c r="M6" s="1597"/>
      <c r="N6" s="1597"/>
      <c r="O6" s="1597"/>
      <c r="P6" s="1598">
        <v>2019</v>
      </c>
      <c r="Q6" s="1598"/>
      <c r="R6" s="569"/>
      <c r="S6" s="370"/>
    </row>
    <row r="7" spans="1:19">
      <c r="A7" s="370"/>
      <c r="B7" s="380"/>
      <c r="C7" s="385">
        <v>0</v>
      </c>
      <c r="D7" s="385"/>
      <c r="E7" s="1132" t="s">
        <v>103</v>
      </c>
      <c r="F7" s="1132" t="s">
        <v>102</v>
      </c>
      <c r="G7" s="1132" t="s">
        <v>101</v>
      </c>
      <c r="H7" s="1132" t="s">
        <v>100</v>
      </c>
      <c r="I7" s="1132" t="s">
        <v>99</v>
      </c>
      <c r="J7" s="649" t="s">
        <v>98</v>
      </c>
      <c r="K7" s="649" t="s">
        <v>97</v>
      </c>
      <c r="L7" s="649" t="s">
        <v>96</v>
      </c>
      <c r="M7" s="649" t="s">
        <v>95</v>
      </c>
      <c r="N7" s="649" t="s">
        <v>94</v>
      </c>
      <c r="O7" s="649" t="s">
        <v>93</v>
      </c>
      <c r="P7" s="1015" t="s">
        <v>92</v>
      </c>
      <c r="Q7" s="1403" t="s">
        <v>103</v>
      </c>
      <c r="R7" s="381"/>
      <c r="S7" s="370"/>
    </row>
    <row r="8" spans="1:19" s="576" customFormat="1" ht="22.5" customHeight="1">
      <c r="A8" s="573"/>
      <c r="B8" s="574"/>
      <c r="C8" s="1608" t="s">
        <v>67</v>
      </c>
      <c r="D8" s="1608"/>
      <c r="E8" s="367">
        <v>574134</v>
      </c>
      <c r="F8" s="367">
        <v>562398</v>
      </c>
      <c r="G8" s="367">
        <v>547412</v>
      </c>
      <c r="H8" s="367">
        <v>523369</v>
      </c>
      <c r="I8" s="367">
        <v>503004</v>
      </c>
      <c r="J8" s="367">
        <v>497211</v>
      </c>
      <c r="K8" s="367">
        <v>497174</v>
      </c>
      <c r="L8" s="367">
        <v>497153</v>
      </c>
      <c r="M8" s="367">
        <v>497497</v>
      </c>
      <c r="N8" s="367">
        <v>505096</v>
      </c>
      <c r="O8" s="367">
        <v>504889</v>
      </c>
      <c r="P8" s="367">
        <v>514314</v>
      </c>
      <c r="Q8" s="367">
        <v>504886</v>
      </c>
      <c r="R8" s="575"/>
      <c r="S8" s="573"/>
    </row>
    <row r="9" spans="1:19" s="384" customFormat="1" ht="18.75" customHeight="1">
      <c r="A9" s="382"/>
      <c r="B9" s="383"/>
      <c r="C9" s="389">
        <v>0</v>
      </c>
      <c r="D9" s="423" t="s">
        <v>313</v>
      </c>
      <c r="E9" s="424">
        <v>404604</v>
      </c>
      <c r="F9" s="424">
        <v>393335</v>
      </c>
      <c r="G9" s="424">
        <v>376014</v>
      </c>
      <c r="H9" s="424">
        <v>350174</v>
      </c>
      <c r="I9" s="424">
        <v>332395</v>
      </c>
      <c r="J9" s="424">
        <v>330587</v>
      </c>
      <c r="K9" s="424">
        <v>338147</v>
      </c>
      <c r="L9" s="424">
        <v>338935</v>
      </c>
      <c r="M9" s="424">
        <v>334241</v>
      </c>
      <c r="N9" s="424">
        <v>334897</v>
      </c>
      <c r="O9" s="424">
        <v>339035</v>
      </c>
      <c r="P9" s="424">
        <v>350772</v>
      </c>
      <c r="Q9" s="1122">
        <v>342702</v>
      </c>
      <c r="R9" s="409"/>
      <c r="S9" s="382"/>
    </row>
    <row r="10" spans="1:19" s="384" customFormat="1" ht="18.75" customHeight="1">
      <c r="A10" s="382"/>
      <c r="B10" s="383"/>
      <c r="C10" s="389">
        <v>0</v>
      </c>
      <c r="D10" s="423" t="s">
        <v>220</v>
      </c>
      <c r="E10" s="424">
        <v>55017</v>
      </c>
      <c r="F10" s="424">
        <v>55384</v>
      </c>
      <c r="G10" s="424">
        <v>54463</v>
      </c>
      <c r="H10" s="424">
        <v>52453</v>
      </c>
      <c r="I10" s="424">
        <v>50236</v>
      </c>
      <c r="J10" s="424">
        <v>50065</v>
      </c>
      <c r="K10" s="424">
        <v>49357</v>
      </c>
      <c r="L10" s="424">
        <v>48461</v>
      </c>
      <c r="M10" s="424">
        <v>48236</v>
      </c>
      <c r="N10" s="424">
        <v>48173</v>
      </c>
      <c r="O10" s="424">
        <v>46378</v>
      </c>
      <c r="P10" s="424">
        <v>45869</v>
      </c>
      <c r="Q10" s="1122">
        <v>44602</v>
      </c>
      <c r="R10" s="409"/>
      <c r="S10" s="382"/>
    </row>
    <row r="11" spans="1:19" s="384" customFormat="1" ht="18.75" customHeight="1">
      <c r="A11" s="382"/>
      <c r="B11" s="383"/>
      <c r="C11" s="389">
        <v>0</v>
      </c>
      <c r="D11" s="423" t="s">
        <v>221</v>
      </c>
      <c r="E11" s="424">
        <v>89889</v>
      </c>
      <c r="F11" s="424">
        <v>89799</v>
      </c>
      <c r="G11" s="424">
        <v>92773</v>
      </c>
      <c r="H11" s="424">
        <v>94937</v>
      </c>
      <c r="I11" s="424">
        <v>95217</v>
      </c>
      <c r="J11" s="424">
        <v>91335</v>
      </c>
      <c r="K11" s="424">
        <v>84381</v>
      </c>
      <c r="L11" s="424">
        <v>86163</v>
      </c>
      <c r="M11" s="424">
        <v>89524</v>
      </c>
      <c r="N11" s="424">
        <v>95303</v>
      </c>
      <c r="O11" s="424">
        <v>96825</v>
      </c>
      <c r="P11" s="424">
        <v>91765</v>
      </c>
      <c r="Q11" s="1122">
        <v>91367</v>
      </c>
      <c r="R11" s="409"/>
      <c r="S11" s="382"/>
    </row>
    <row r="12" spans="1:19" s="384" customFormat="1" ht="22.5" customHeight="1">
      <c r="A12" s="382"/>
      <c r="B12" s="383"/>
      <c r="C12" s="389">
        <v>0</v>
      </c>
      <c r="D12" s="425" t="s">
        <v>314</v>
      </c>
      <c r="E12" s="424">
        <v>24624</v>
      </c>
      <c r="F12" s="424">
        <v>23880</v>
      </c>
      <c r="G12" s="424">
        <v>24162</v>
      </c>
      <c r="H12" s="424">
        <v>25805</v>
      </c>
      <c r="I12" s="424">
        <v>25156</v>
      </c>
      <c r="J12" s="424">
        <v>25224</v>
      </c>
      <c r="K12" s="424">
        <v>25289</v>
      </c>
      <c r="L12" s="424">
        <v>23594</v>
      </c>
      <c r="M12" s="424">
        <v>25496</v>
      </c>
      <c r="N12" s="424">
        <v>26723</v>
      </c>
      <c r="O12" s="424">
        <v>22651</v>
      </c>
      <c r="P12" s="424">
        <v>25908</v>
      </c>
      <c r="Q12" s="1122">
        <v>26215</v>
      </c>
      <c r="R12" s="409"/>
      <c r="S12" s="382"/>
    </row>
    <row r="13" spans="1:19" ht="15.75" customHeight="1" thickBot="1">
      <c r="A13" s="370"/>
      <c r="B13" s="380"/>
      <c r="C13" s="385"/>
      <c r="D13" s="385"/>
      <c r="E13" s="677"/>
      <c r="F13" s="677"/>
      <c r="G13" s="677"/>
      <c r="H13" s="677"/>
      <c r="I13" s="677"/>
      <c r="J13" s="677"/>
      <c r="K13" s="677"/>
      <c r="L13" s="677"/>
      <c r="M13" s="677"/>
      <c r="N13" s="677"/>
      <c r="O13" s="677"/>
      <c r="P13" s="435"/>
      <c r="Q13" s="1123"/>
      <c r="R13" s="381"/>
      <c r="S13" s="370"/>
    </row>
    <row r="14" spans="1:19" ht="13.5" customHeight="1" thickBot="1">
      <c r="A14" s="370"/>
      <c r="B14" s="380"/>
      <c r="C14" s="570" t="s">
        <v>25</v>
      </c>
      <c r="D14" s="571"/>
      <c r="E14" s="571"/>
      <c r="F14" s="571"/>
      <c r="G14" s="571"/>
      <c r="H14" s="571"/>
      <c r="I14" s="571"/>
      <c r="J14" s="571"/>
      <c r="K14" s="571"/>
      <c r="L14" s="571"/>
      <c r="M14" s="571"/>
      <c r="N14" s="571"/>
      <c r="O14" s="571"/>
      <c r="P14" s="571"/>
      <c r="Q14" s="1124"/>
      <c r="R14" s="381"/>
      <c r="S14" s="370"/>
    </row>
    <row r="15" spans="1:19" ht="9.75" customHeight="1">
      <c r="A15" s="370"/>
      <c r="B15" s="380"/>
      <c r="C15" s="1607" t="s">
        <v>77</v>
      </c>
      <c r="D15" s="1607"/>
      <c r="E15" s="388"/>
      <c r="F15" s="388"/>
      <c r="G15" s="388"/>
      <c r="H15" s="388"/>
      <c r="I15" s="388"/>
      <c r="J15" s="388"/>
      <c r="K15" s="388"/>
      <c r="L15" s="388"/>
      <c r="M15" s="388"/>
      <c r="N15" s="388"/>
      <c r="O15" s="388"/>
      <c r="P15" s="469"/>
      <c r="Q15" s="1125"/>
      <c r="R15" s="381"/>
      <c r="S15" s="370"/>
    </row>
    <row r="16" spans="1:19" s="576" customFormat="1" ht="22.5" customHeight="1">
      <c r="A16" s="573"/>
      <c r="B16" s="574"/>
      <c r="C16" s="1608" t="s">
        <v>67</v>
      </c>
      <c r="D16" s="1608"/>
      <c r="E16" s="367">
        <v>404604</v>
      </c>
      <c r="F16" s="367">
        <v>393335</v>
      </c>
      <c r="G16" s="367">
        <v>376014</v>
      </c>
      <c r="H16" s="367">
        <v>350174</v>
      </c>
      <c r="I16" s="367">
        <v>332395</v>
      </c>
      <c r="J16" s="367">
        <v>330587</v>
      </c>
      <c r="K16" s="367">
        <v>338147</v>
      </c>
      <c r="L16" s="367">
        <v>338935</v>
      </c>
      <c r="M16" s="367">
        <v>334241</v>
      </c>
      <c r="N16" s="367">
        <v>334897</v>
      </c>
      <c r="O16" s="367">
        <v>339035</v>
      </c>
      <c r="P16" s="367">
        <v>350772</v>
      </c>
      <c r="Q16" s="367">
        <v>342702</v>
      </c>
      <c r="R16" s="575"/>
      <c r="S16" s="573"/>
    </row>
    <row r="17" spans="1:19" ht="22.5" customHeight="1">
      <c r="A17" s="370"/>
      <c r="B17" s="380"/>
      <c r="C17" s="532">
        <v>0</v>
      </c>
      <c r="D17" s="427" t="s">
        <v>71</v>
      </c>
      <c r="E17" s="155">
        <v>183522</v>
      </c>
      <c r="F17" s="155">
        <v>178079</v>
      </c>
      <c r="G17" s="155">
        <v>169754</v>
      </c>
      <c r="H17" s="155">
        <v>158011</v>
      </c>
      <c r="I17" s="155">
        <v>147684</v>
      </c>
      <c r="J17" s="155">
        <v>145312</v>
      </c>
      <c r="K17" s="155">
        <v>146561</v>
      </c>
      <c r="L17" s="155">
        <v>146643</v>
      </c>
      <c r="M17" s="155">
        <v>145902</v>
      </c>
      <c r="N17" s="155">
        <v>147634</v>
      </c>
      <c r="O17" s="155">
        <v>150357</v>
      </c>
      <c r="P17" s="155">
        <v>154873</v>
      </c>
      <c r="Q17" s="1116">
        <v>151196</v>
      </c>
      <c r="R17" s="381"/>
      <c r="S17" s="370"/>
    </row>
    <row r="18" spans="1:19" ht="15.75" customHeight="1">
      <c r="A18" s="370"/>
      <c r="B18" s="380"/>
      <c r="C18" s="532">
        <v>0</v>
      </c>
      <c r="D18" s="427" t="s">
        <v>70</v>
      </c>
      <c r="E18" s="155">
        <v>221082</v>
      </c>
      <c r="F18" s="155">
        <v>215256</v>
      </c>
      <c r="G18" s="155">
        <v>206260</v>
      </c>
      <c r="H18" s="155">
        <v>192163</v>
      </c>
      <c r="I18" s="155">
        <v>184711</v>
      </c>
      <c r="J18" s="155">
        <v>185275</v>
      </c>
      <c r="K18" s="155">
        <v>191586</v>
      </c>
      <c r="L18" s="155">
        <v>192292</v>
      </c>
      <c r="M18" s="155">
        <v>188339</v>
      </c>
      <c r="N18" s="155">
        <v>187263</v>
      </c>
      <c r="O18" s="155">
        <v>188678</v>
      </c>
      <c r="P18" s="155">
        <v>195899</v>
      </c>
      <c r="Q18" s="1116">
        <v>191506</v>
      </c>
      <c r="R18" s="381"/>
      <c r="S18" s="370"/>
    </row>
    <row r="19" spans="1:19" ht="22.5" customHeight="1">
      <c r="A19" s="370"/>
      <c r="B19" s="380"/>
      <c r="C19" s="532">
        <v>0</v>
      </c>
      <c r="D19" s="427" t="s">
        <v>222</v>
      </c>
      <c r="E19" s="155">
        <v>45046</v>
      </c>
      <c r="F19" s="155">
        <v>42259</v>
      </c>
      <c r="G19" s="155">
        <v>39086</v>
      </c>
      <c r="H19" s="155">
        <v>35062</v>
      </c>
      <c r="I19" s="155">
        <v>31533</v>
      </c>
      <c r="J19" s="155">
        <v>31106</v>
      </c>
      <c r="K19" s="155">
        <v>33160</v>
      </c>
      <c r="L19" s="155">
        <v>36259</v>
      </c>
      <c r="M19" s="155">
        <v>37567</v>
      </c>
      <c r="N19" s="155">
        <v>40400</v>
      </c>
      <c r="O19" s="155">
        <v>34760</v>
      </c>
      <c r="P19" s="155">
        <v>37470</v>
      </c>
      <c r="Q19" s="1116">
        <v>36585</v>
      </c>
      <c r="R19" s="381"/>
      <c r="S19" s="370"/>
    </row>
    <row r="20" spans="1:19" ht="15.75" customHeight="1">
      <c r="A20" s="370"/>
      <c r="B20" s="380"/>
      <c r="C20" s="532">
        <v>0</v>
      </c>
      <c r="D20" s="427" t="s">
        <v>223</v>
      </c>
      <c r="E20" s="155">
        <v>359558</v>
      </c>
      <c r="F20" s="155">
        <v>351076</v>
      </c>
      <c r="G20" s="155">
        <v>336928</v>
      </c>
      <c r="H20" s="155">
        <v>315112</v>
      </c>
      <c r="I20" s="155">
        <v>300862</v>
      </c>
      <c r="J20" s="155">
        <v>299481</v>
      </c>
      <c r="K20" s="155">
        <v>304987</v>
      </c>
      <c r="L20" s="155">
        <v>302676</v>
      </c>
      <c r="M20" s="155">
        <v>296674</v>
      </c>
      <c r="N20" s="155">
        <v>294497</v>
      </c>
      <c r="O20" s="155">
        <v>304275</v>
      </c>
      <c r="P20" s="155">
        <v>313302</v>
      </c>
      <c r="Q20" s="1116">
        <v>306117</v>
      </c>
      <c r="R20" s="381"/>
      <c r="S20" s="370"/>
    </row>
    <row r="21" spans="1:19" ht="22.5" customHeight="1">
      <c r="A21" s="370"/>
      <c r="B21" s="380"/>
      <c r="C21" s="532">
        <v>0</v>
      </c>
      <c r="D21" s="427" t="s">
        <v>212</v>
      </c>
      <c r="E21" s="155">
        <v>42585</v>
      </c>
      <c r="F21" s="155">
        <v>41230</v>
      </c>
      <c r="G21" s="155">
        <v>38874</v>
      </c>
      <c r="H21" s="155">
        <v>35890</v>
      </c>
      <c r="I21" s="155">
        <v>32903</v>
      </c>
      <c r="J21" s="155">
        <v>32927</v>
      </c>
      <c r="K21" s="155">
        <v>34638</v>
      </c>
      <c r="L21" s="155">
        <v>37228</v>
      </c>
      <c r="M21" s="155">
        <v>36707</v>
      </c>
      <c r="N21" s="155">
        <v>34888</v>
      </c>
      <c r="O21" s="155">
        <v>32399</v>
      </c>
      <c r="P21" s="155">
        <v>33590</v>
      </c>
      <c r="Q21" s="1116">
        <v>32865</v>
      </c>
      <c r="R21" s="381"/>
      <c r="S21" s="370"/>
    </row>
    <row r="22" spans="1:19" ht="15.75" customHeight="1">
      <c r="A22" s="370"/>
      <c r="B22" s="380"/>
      <c r="C22" s="532">
        <v>0</v>
      </c>
      <c r="D22" s="427" t="s">
        <v>652</v>
      </c>
      <c r="E22" s="155">
        <v>362019</v>
      </c>
      <c r="F22" s="155">
        <v>352105</v>
      </c>
      <c r="G22" s="155">
        <v>337140</v>
      </c>
      <c r="H22" s="155">
        <v>314284</v>
      </c>
      <c r="I22" s="155">
        <v>299492</v>
      </c>
      <c r="J22" s="155">
        <v>297660</v>
      </c>
      <c r="K22" s="155">
        <v>303509</v>
      </c>
      <c r="L22" s="155">
        <v>301707</v>
      </c>
      <c r="M22" s="155">
        <v>297534</v>
      </c>
      <c r="N22" s="155">
        <v>300009</v>
      </c>
      <c r="O22" s="155">
        <v>306636</v>
      </c>
      <c r="P22" s="155">
        <v>317182</v>
      </c>
      <c r="Q22" s="1116">
        <v>309837</v>
      </c>
      <c r="R22" s="381"/>
      <c r="S22" s="370"/>
    </row>
    <row r="23" spans="1:19" ht="15" customHeight="1">
      <c r="A23" s="370"/>
      <c r="B23" s="380"/>
      <c r="C23" s="427">
        <v>0</v>
      </c>
      <c r="D23" s="429" t="s">
        <v>317</v>
      </c>
      <c r="E23" s="155">
        <v>16905</v>
      </c>
      <c r="F23" s="155">
        <v>17148</v>
      </c>
      <c r="G23" s="155">
        <v>16249</v>
      </c>
      <c r="H23" s="155">
        <v>14121</v>
      </c>
      <c r="I23" s="155">
        <v>13277</v>
      </c>
      <c r="J23" s="155">
        <v>13352</v>
      </c>
      <c r="K23" s="155">
        <v>13471</v>
      </c>
      <c r="L23" s="155">
        <v>13266</v>
      </c>
      <c r="M23" s="155">
        <v>14035</v>
      </c>
      <c r="N23" s="155">
        <v>14490</v>
      </c>
      <c r="O23" s="155">
        <v>14776</v>
      </c>
      <c r="P23" s="155">
        <v>14976</v>
      </c>
      <c r="Q23" s="1116" t="s">
        <v>377</v>
      </c>
      <c r="R23" s="381"/>
      <c r="S23" s="370"/>
    </row>
    <row r="24" spans="1:19" ht="15" customHeight="1">
      <c r="A24" s="370"/>
      <c r="B24" s="380"/>
      <c r="C24" s="195">
        <v>0</v>
      </c>
      <c r="D24" s="93" t="s">
        <v>213</v>
      </c>
      <c r="E24" s="155">
        <v>86431</v>
      </c>
      <c r="F24" s="155">
        <v>84729</v>
      </c>
      <c r="G24" s="155">
        <v>81439</v>
      </c>
      <c r="H24" s="155">
        <v>75932</v>
      </c>
      <c r="I24" s="155">
        <v>71124</v>
      </c>
      <c r="J24" s="155">
        <v>70045</v>
      </c>
      <c r="K24" s="155">
        <v>70530</v>
      </c>
      <c r="L24" s="155">
        <v>70147</v>
      </c>
      <c r="M24" s="155">
        <v>68420</v>
      </c>
      <c r="N24" s="155">
        <v>67115</v>
      </c>
      <c r="O24" s="155">
        <v>69134</v>
      </c>
      <c r="P24" s="155">
        <v>70861</v>
      </c>
      <c r="Q24" s="1116" t="s">
        <v>377</v>
      </c>
      <c r="R24" s="381"/>
      <c r="S24" s="370"/>
    </row>
    <row r="25" spans="1:19" ht="15" customHeight="1">
      <c r="A25" s="370"/>
      <c r="B25" s="380"/>
      <c r="C25" s="195">
        <v>0</v>
      </c>
      <c r="D25" s="93" t="s">
        <v>161</v>
      </c>
      <c r="E25" s="155">
        <v>254785</v>
      </c>
      <c r="F25" s="155">
        <v>246469</v>
      </c>
      <c r="G25" s="155">
        <v>235906</v>
      </c>
      <c r="H25" s="155">
        <v>221120</v>
      </c>
      <c r="I25" s="155">
        <v>212159</v>
      </c>
      <c r="J25" s="155">
        <v>211473</v>
      </c>
      <c r="K25" s="155">
        <v>216680</v>
      </c>
      <c r="L25" s="155">
        <v>215344</v>
      </c>
      <c r="M25" s="155">
        <v>211975</v>
      </c>
      <c r="N25" s="155">
        <v>215433</v>
      </c>
      <c r="O25" s="155">
        <v>220031</v>
      </c>
      <c r="P25" s="155">
        <v>228342</v>
      </c>
      <c r="Q25" s="1116" t="s">
        <v>377</v>
      </c>
      <c r="R25" s="381"/>
      <c r="S25" s="370"/>
    </row>
    <row r="26" spans="1:19" ht="15" customHeight="1">
      <c r="A26" s="370"/>
      <c r="B26" s="380"/>
      <c r="C26" s="195">
        <v>0</v>
      </c>
      <c r="D26" s="93" t="s">
        <v>214</v>
      </c>
      <c r="E26" s="155">
        <v>3898</v>
      </c>
      <c r="F26" s="155">
        <v>3759</v>
      </c>
      <c r="G26" s="155">
        <v>3546</v>
      </c>
      <c r="H26" s="155">
        <v>3111</v>
      </c>
      <c r="I26" s="155">
        <v>2932</v>
      </c>
      <c r="J26" s="155">
        <v>2790</v>
      </c>
      <c r="K26" s="155">
        <v>2828</v>
      </c>
      <c r="L26" s="155">
        <v>2949</v>
      </c>
      <c r="M26" s="155">
        <v>3104</v>
      </c>
      <c r="N26" s="155">
        <v>2971</v>
      </c>
      <c r="O26" s="155">
        <v>2695</v>
      </c>
      <c r="P26" s="155">
        <v>3003</v>
      </c>
      <c r="Q26" s="1116" t="s">
        <v>377</v>
      </c>
      <c r="R26" s="381"/>
      <c r="S26" s="370"/>
    </row>
    <row r="27" spans="1:19" ht="22.5" customHeight="1">
      <c r="A27" s="370"/>
      <c r="B27" s="380"/>
      <c r="C27" s="532">
        <v>0</v>
      </c>
      <c r="D27" s="427" t="s">
        <v>224</v>
      </c>
      <c r="E27" s="155">
        <v>214583</v>
      </c>
      <c r="F27" s="155">
        <v>204962</v>
      </c>
      <c r="G27" s="155">
        <v>193292</v>
      </c>
      <c r="H27" s="155">
        <v>177722</v>
      </c>
      <c r="I27" s="155">
        <v>169645</v>
      </c>
      <c r="J27" s="155">
        <v>170100</v>
      </c>
      <c r="K27" s="155">
        <v>178100</v>
      </c>
      <c r="L27" s="155">
        <v>180082</v>
      </c>
      <c r="M27" s="155">
        <v>180848</v>
      </c>
      <c r="N27" s="155">
        <v>186338</v>
      </c>
      <c r="O27" s="155">
        <v>190356</v>
      </c>
      <c r="P27" s="155">
        <v>200720</v>
      </c>
      <c r="Q27" s="1116">
        <v>196151</v>
      </c>
      <c r="R27" s="381"/>
      <c r="S27" s="370"/>
    </row>
    <row r="28" spans="1:19" ht="15.75" customHeight="1">
      <c r="A28" s="370"/>
      <c r="B28" s="380"/>
      <c r="C28" s="532">
        <v>0</v>
      </c>
      <c r="D28" s="427" t="s">
        <v>225</v>
      </c>
      <c r="E28" s="155">
        <v>190021</v>
      </c>
      <c r="F28" s="155">
        <v>188373</v>
      </c>
      <c r="G28" s="155">
        <v>182722</v>
      </c>
      <c r="H28" s="155">
        <v>172452</v>
      </c>
      <c r="I28" s="155">
        <v>162750</v>
      </c>
      <c r="J28" s="155">
        <v>160487</v>
      </c>
      <c r="K28" s="155">
        <v>160047</v>
      </c>
      <c r="L28" s="155">
        <v>158853</v>
      </c>
      <c r="M28" s="155">
        <v>153393</v>
      </c>
      <c r="N28" s="155">
        <v>148559</v>
      </c>
      <c r="O28" s="155">
        <v>148679</v>
      </c>
      <c r="P28" s="155">
        <v>150052</v>
      </c>
      <c r="Q28" s="1116">
        <v>146551</v>
      </c>
      <c r="R28" s="381"/>
      <c r="S28" s="370"/>
    </row>
    <row r="29" spans="1:19" ht="22.5" customHeight="1">
      <c r="A29" s="370"/>
      <c r="B29" s="380"/>
      <c r="C29" s="532">
        <v>0</v>
      </c>
      <c r="D29" s="427" t="s">
        <v>226</v>
      </c>
      <c r="E29" s="155">
        <v>26042</v>
      </c>
      <c r="F29" s="155">
        <v>25897</v>
      </c>
      <c r="G29" s="155">
        <v>25541</v>
      </c>
      <c r="H29" s="155">
        <v>24555</v>
      </c>
      <c r="I29" s="155">
        <v>23781</v>
      </c>
      <c r="J29" s="155">
        <v>23721</v>
      </c>
      <c r="K29" s="155">
        <v>23655</v>
      </c>
      <c r="L29" s="155">
        <v>23689</v>
      </c>
      <c r="M29" s="155">
        <v>23429</v>
      </c>
      <c r="N29" s="155">
        <v>23671</v>
      </c>
      <c r="O29" s="155">
        <v>23761</v>
      </c>
      <c r="P29" s="155">
        <v>24017</v>
      </c>
      <c r="Q29" s="1116">
        <v>23884</v>
      </c>
      <c r="R29" s="381"/>
      <c r="S29" s="370"/>
    </row>
    <row r="30" spans="1:19" ht="15.75" customHeight="1">
      <c r="A30" s="370"/>
      <c r="B30" s="380"/>
      <c r="C30" s="532">
        <v>0</v>
      </c>
      <c r="D30" s="427" t="s">
        <v>227</v>
      </c>
      <c r="E30" s="155">
        <v>76485</v>
      </c>
      <c r="F30" s="155">
        <v>75687</v>
      </c>
      <c r="G30" s="155">
        <v>73048</v>
      </c>
      <c r="H30" s="155">
        <v>68068</v>
      </c>
      <c r="I30" s="155">
        <v>65244</v>
      </c>
      <c r="J30" s="155">
        <v>64196</v>
      </c>
      <c r="K30" s="155">
        <v>63519</v>
      </c>
      <c r="L30" s="155">
        <v>62140</v>
      </c>
      <c r="M30" s="155">
        <v>60662</v>
      </c>
      <c r="N30" s="155">
        <v>60474</v>
      </c>
      <c r="O30" s="155">
        <v>61279</v>
      </c>
      <c r="P30" s="155">
        <v>61456</v>
      </c>
      <c r="Q30" s="1116">
        <v>60420</v>
      </c>
      <c r="R30" s="381"/>
      <c r="S30" s="370"/>
    </row>
    <row r="31" spans="1:19" ht="15.75" customHeight="1">
      <c r="A31" s="370"/>
      <c r="B31" s="380"/>
      <c r="C31" s="532">
        <v>0</v>
      </c>
      <c r="D31" s="427" t="s">
        <v>228</v>
      </c>
      <c r="E31" s="155">
        <v>61130</v>
      </c>
      <c r="F31" s="155">
        <v>60057</v>
      </c>
      <c r="G31" s="155">
        <v>57374</v>
      </c>
      <c r="H31" s="155">
        <v>53989</v>
      </c>
      <c r="I31" s="155">
        <v>51459</v>
      </c>
      <c r="J31" s="155">
        <v>50358</v>
      </c>
      <c r="K31" s="155">
        <v>50359</v>
      </c>
      <c r="L31" s="155">
        <v>48826</v>
      </c>
      <c r="M31" s="155">
        <v>48223</v>
      </c>
      <c r="N31" s="155">
        <v>48463</v>
      </c>
      <c r="O31" s="155">
        <v>49975</v>
      </c>
      <c r="P31" s="155">
        <v>51716</v>
      </c>
      <c r="Q31" s="1116">
        <v>50954</v>
      </c>
      <c r="R31" s="381"/>
      <c r="S31" s="370"/>
    </row>
    <row r="32" spans="1:19" ht="15.75" customHeight="1">
      <c r="A32" s="370"/>
      <c r="B32" s="380"/>
      <c r="C32" s="532">
        <v>0</v>
      </c>
      <c r="D32" s="427" t="s">
        <v>229</v>
      </c>
      <c r="E32" s="155">
        <v>78713</v>
      </c>
      <c r="F32" s="155">
        <v>76301</v>
      </c>
      <c r="G32" s="155">
        <v>72776</v>
      </c>
      <c r="H32" s="155">
        <v>67458</v>
      </c>
      <c r="I32" s="155">
        <v>64766</v>
      </c>
      <c r="J32" s="155">
        <v>64195</v>
      </c>
      <c r="K32" s="155">
        <v>65224</v>
      </c>
      <c r="L32" s="155">
        <v>63866</v>
      </c>
      <c r="M32" s="155">
        <v>63220</v>
      </c>
      <c r="N32" s="155">
        <v>64728</v>
      </c>
      <c r="O32" s="155">
        <v>67330</v>
      </c>
      <c r="P32" s="155">
        <v>70080</v>
      </c>
      <c r="Q32" s="1116">
        <v>68380</v>
      </c>
      <c r="R32" s="381"/>
      <c r="S32" s="370"/>
    </row>
    <row r="33" spans="1:19" ht="15.75" customHeight="1">
      <c r="A33" s="370"/>
      <c r="B33" s="380"/>
      <c r="C33" s="532">
        <v>0</v>
      </c>
      <c r="D33" s="427" t="s">
        <v>230</v>
      </c>
      <c r="E33" s="155">
        <v>106585</v>
      </c>
      <c r="F33" s="155">
        <v>101470</v>
      </c>
      <c r="G33" s="155">
        <v>96325</v>
      </c>
      <c r="H33" s="155">
        <v>89374</v>
      </c>
      <c r="I33" s="155">
        <v>84197</v>
      </c>
      <c r="J33" s="155">
        <v>83955</v>
      </c>
      <c r="K33" s="155">
        <v>86955</v>
      </c>
      <c r="L33" s="155">
        <v>87981</v>
      </c>
      <c r="M33" s="155">
        <v>88918</v>
      </c>
      <c r="N33" s="155">
        <v>90016</v>
      </c>
      <c r="O33" s="155">
        <v>90923</v>
      </c>
      <c r="P33" s="155">
        <v>96050</v>
      </c>
      <c r="Q33" s="1116">
        <v>93003</v>
      </c>
      <c r="R33" s="381"/>
      <c r="S33" s="370"/>
    </row>
    <row r="34" spans="1:19" ht="15.75" customHeight="1">
      <c r="A34" s="370"/>
      <c r="B34" s="380"/>
      <c r="C34" s="532">
        <v>0</v>
      </c>
      <c r="D34" s="427" t="s">
        <v>231</v>
      </c>
      <c r="E34" s="155">
        <v>55649</v>
      </c>
      <c r="F34" s="155">
        <v>53923</v>
      </c>
      <c r="G34" s="155">
        <v>50950</v>
      </c>
      <c r="H34" s="155">
        <v>46730</v>
      </c>
      <c r="I34" s="155">
        <v>42948</v>
      </c>
      <c r="J34" s="155">
        <v>44162</v>
      </c>
      <c r="K34" s="155">
        <v>48435</v>
      </c>
      <c r="L34" s="155">
        <v>52433</v>
      </c>
      <c r="M34" s="155">
        <v>49789</v>
      </c>
      <c r="N34" s="155">
        <v>47545</v>
      </c>
      <c r="O34" s="155">
        <v>45767</v>
      </c>
      <c r="P34" s="155">
        <v>47453</v>
      </c>
      <c r="Q34" s="1116">
        <v>46061</v>
      </c>
      <c r="R34" s="381"/>
      <c r="S34" s="370"/>
    </row>
    <row r="35" spans="1:19" ht="22.5" customHeight="1">
      <c r="A35" s="370"/>
      <c r="B35" s="380"/>
      <c r="C35" s="532">
        <v>0</v>
      </c>
      <c r="D35" s="427" t="s">
        <v>185</v>
      </c>
      <c r="E35" s="155">
        <v>167091</v>
      </c>
      <c r="F35" s="155">
        <v>164242</v>
      </c>
      <c r="G35" s="155">
        <v>158432</v>
      </c>
      <c r="H35" s="155">
        <v>147254</v>
      </c>
      <c r="I35" s="155">
        <v>139288</v>
      </c>
      <c r="J35" s="155">
        <v>139093</v>
      </c>
      <c r="K35" s="155">
        <v>142187</v>
      </c>
      <c r="L35" s="155">
        <v>142866</v>
      </c>
      <c r="M35" s="155">
        <v>139895</v>
      </c>
      <c r="N35" s="155">
        <v>137143</v>
      </c>
      <c r="O35" s="155">
        <v>137025</v>
      </c>
      <c r="P35" s="155">
        <v>140696</v>
      </c>
      <c r="Q35" s="1116">
        <v>137964</v>
      </c>
      <c r="R35" s="381"/>
      <c r="S35" s="370"/>
    </row>
    <row r="36" spans="1:19" ht="15.75" customHeight="1">
      <c r="A36" s="370"/>
      <c r="B36" s="380"/>
      <c r="C36" s="532">
        <v>0</v>
      </c>
      <c r="D36" s="427" t="s">
        <v>186</v>
      </c>
      <c r="E36" s="155">
        <v>68562</v>
      </c>
      <c r="F36" s="155">
        <v>66338</v>
      </c>
      <c r="G36" s="155">
        <v>64896</v>
      </c>
      <c r="H36" s="155">
        <v>60609</v>
      </c>
      <c r="I36" s="155">
        <v>57781</v>
      </c>
      <c r="J36" s="155">
        <v>57407</v>
      </c>
      <c r="K36" s="155">
        <v>59544</v>
      </c>
      <c r="L36" s="155">
        <v>60009</v>
      </c>
      <c r="M36" s="155">
        <v>58108</v>
      </c>
      <c r="N36" s="155">
        <v>56196</v>
      </c>
      <c r="O36" s="155">
        <v>58329</v>
      </c>
      <c r="P36" s="155">
        <v>60647</v>
      </c>
      <c r="Q36" s="1116" t="s">
        <v>377</v>
      </c>
      <c r="R36" s="381"/>
      <c r="S36" s="370"/>
    </row>
    <row r="37" spans="1:19" ht="15.75" customHeight="1">
      <c r="A37" s="370"/>
      <c r="B37" s="380"/>
      <c r="C37" s="532">
        <v>0</v>
      </c>
      <c r="D37" s="427" t="s">
        <v>499</v>
      </c>
      <c r="E37" s="155">
        <v>96706</v>
      </c>
      <c r="F37" s="155">
        <v>95143</v>
      </c>
      <c r="G37" s="155">
        <v>90486</v>
      </c>
      <c r="H37" s="155">
        <v>86208</v>
      </c>
      <c r="I37" s="155">
        <v>82787</v>
      </c>
      <c r="J37" s="155">
        <v>81987</v>
      </c>
      <c r="K37" s="155">
        <v>83487</v>
      </c>
      <c r="L37" s="155">
        <v>82345</v>
      </c>
      <c r="M37" s="155">
        <v>80055</v>
      </c>
      <c r="N37" s="155">
        <v>78158</v>
      </c>
      <c r="O37" s="155">
        <v>77899</v>
      </c>
      <c r="P37" s="155">
        <v>81482</v>
      </c>
      <c r="Q37" s="1116" t="s">
        <v>377</v>
      </c>
      <c r="R37" s="381"/>
      <c r="S37" s="370"/>
    </row>
    <row r="38" spans="1:19" ht="15.75" customHeight="1">
      <c r="A38" s="370"/>
      <c r="B38" s="380"/>
      <c r="C38" s="532">
        <v>0</v>
      </c>
      <c r="D38" s="427" t="s">
        <v>188</v>
      </c>
      <c r="E38" s="155">
        <v>26463</v>
      </c>
      <c r="F38" s="155">
        <v>26219</v>
      </c>
      <c r="G38" s="155">
        <v>24260</v>
      </c>
      <c r="H38" s="155">
        <v>21821</v>
      </c>
      <c r="I38" s="155">
        <v>20591</v>
      </c>
      <c r="J38" s="155">
        <v>20775</v>
      </c>
      <c r="K38" s="155">
        <v>21492</v>
      </c>
      <c r="L38" s="155">
        <v>21524</v>
      </c>
      <c r="M38" s="155">
        <v>21743</v>
      </c>
      <c r="N38" s="155">
        <v>21617</v>
      </c>
      <c r="O38" s="155">
        <v>22122</v>
      </c>
      <c r="P38" s="155">
        <v>22953</v>
      </c>
      <c r="Q38" s="1116" t="s">
        <v>377</v>
      </c>
      <c r="R38" s="381"/>
      <c r="S38" s="370"/>
    </row>
    <row r="39" spans="1:19" ht="15.75" customHeight="1">
      <c r="A39" s="370"/>
      <c r="B39" s="380"/>
      <c r="C39" s="532">
        <v>0</v>
      </c>
      <c r="D39" s="427" t="s">
        <v>189</v>
      </c>
      <c r="E39" s="155">
        <v>19852</v>
      </c>
      <c r="F39" s="155">
        <v>15516</v>
      </c>
      <c r="G39" s="155">
        <v>12135</v>
      </c>
      <c r="H39" s="155">
        <v>9268</v>
      </c>
      <c r="I39" s="155">
        <v>7798</v>
      </c>
      <c r="J39" s="155">
        <v>7517</v>
      </c>
      <c r="K39" s="155">
        <v>7709</v>
      </c>
      <c r="L39" s="155">
        <v>8662</v>
      </c>
      <c r="M39" s="155">
        <v>10755</v>
      </c>
      <c r="N39" s="155">
        <v>17817</v>
      </c>
      <c r="O39" s="155">
        <v>19718</v>
      </c>
      <c r="P39" s="155">
        <v>20748</v>
      </c>
      <c r="Q39" s="1116">
        <v>19014</v>
      </c>
      <c r="R39" s="381"/>
      <c r="S39" s="370"/>
    </row>
    <row r="40" spans="1:19" ht="15.75" customHeight="1">
      <c r="A40" s="370"/>
      <c r="B40" s="380"/>
      <c r="C40" s="532">
        <v>0</v>
      </c>
      <c r="D40" s="427" t="s">
        <v>129</v>
      </c>
      <c r="E40" s="155">
        <v>8630</v>
      </c>
      <c r="F40" s="155">
        <v>8612</v>
      </c>
      <c r="G40" s="155">
        <v>8588</v>
      </c>
      <c r="H40" s="155">
        <v>8344</v>
      </c>
      <c r="I40" s="155">
        <v>8010</v>
      </c>
      <c r="J40" s="155">
        <v>7938</v>
      </c>
      <c r="K40" s="155">
        <v>7898</v>
      </c>
      <c r="L40" s="155">
        <v>7722</v>
      </c>
      <c r="M40" s="155">
        <v>7713</v>
      </c>
      <c r="N40" s="155">
        <v>7709</v>
      </c>
      <c r="O40" s="155">
        <v>7697</v>
      </c>
      <c r="P40" s="155">
        <v>7685</v>
      </c>
      <c r="Q40" s="1116">
        <v>7665</v>
      </c>
      <c r="R40" s="381"/>
      <c r="S40" s="370"/>
    </row>
    <row r="41" spans="1:19" ht="15.75" customHeight="1">
      <c r="A41" s="370"/>
      <c r="B41" s="380"/>
      <c r="C41" s="532">
        <v>0</v>
      </c>
      <c r="D41" s="427" t="s">
        <v>130</v>
      </c>
      <c r="E41" s="155">
        <v>17300</v>
      </c>
      <c r="F41" s="155">
        <v>17265</v>
      </c>
      <c r="G41" s="155">
        <v>17217</v>
      </c>
      <c r="H41" s="155">
        <v>16670</v>
      </c>
      <c r="I41" s="155">
        <v>16140</v>
      </c>
      <c r="J41" s="155">
        <v>15870</v>
      </c>
      <c r="K41" s="155">
        <v>15830</v>
      </c>
      <c r="L41" s="155">
        <v>15807</v>
      </c>
      <c r="M41" s="155">
        <v>15972</v>
      </c>
      <c r="N41" s="155">
        <v>16257</v>
      </c>
      <c r="O41" s="155">
        <v>16245</v>
      </c>
      <c r="P41" s="155">
        <v>16561</v>
      </c>
      <c r="Q41" s="1116">
        <v>16514</v>
      </c>
      <c r="R41" s="381"/>
      <c r="S41" s="370"/>
    </row>
    <row r="42" spans="1:19" s="577" customFormat="1" ht="22.5" customHeight="1">
      <c r="A42" s="578"/>
      <c r="B42" s="579"/>
      <c r="C42" s="658" t="s">
        <v>653</v>
      </c>
      <c r="D42" s="658"/>
      <c r="E42" s="367"/>
      <c r="F42" s="367"/>
      <c r="G42" s="367"/>
      <c r="H42" s="367"/>
      <c r="I42" s="367"/>
      <c r="J42" s="367"/>
      <c r="K42" s="367"/>
      <c r="L42" s="367"/>
      <c r="M42" s="367"/>
      <c r="N42" s="367"/>
      <c r="O42" s="367"/>
      <c r="P42" s="367"/>
      <c r="Q42" s="1116"/>
      <c r="R42" s="580"/>
      <c r="S42" s="578"/>
    </row>
    <row r="43" spans="1:19" ht="15.75" customHeight="1">
      <c r="A43" s="370"/>
      <c r="B43" s="380"/>
      <c r="C43" s="532">
        <v>0</v>
      </c>
      <c r="D43" s="657" t="s">
        <v>607</v>
      </c>
      <c r="E43" s="146">
        <v>41329</v>
      </c>
      <c r="F43" s="146">
        <v>40193</v>
      </c>
      <c r="G43" s="146">
        <v>40193</v>
      </c>
      <c r="H43" s="146">
        <v>36494</v>
      </c>
      <c r="I43" s="146">
        <v>34788</v>
      </c>
      <c r="J43" s="146">
        <v>34390</v>
      </c>
      <c r="K43" s="146">
        <v>34220</v>
      </c>
      <c r="L43" s="146">
        <v>34360</v>
      </c>
      <c r="M43" s="146">
        <v>34036</v>
      </c>
      <c r="N43" s="146">
        <v>35339</v>
      </c>
      <c r="O43" s="146">
        <v>35684</v>
      </c>
      <c r="P43" s="146">
        <v>36771</v>
      </c>
      <c r="Q43" s="1116" t="s">
        <v>377</v>
      </c>
      <c r="R43" s="381"/>
      <c r="S43" s="370"/>
    </row>
    <row r="44" spans="1:19" s="577" customFormat="1" ht="15.75" customHeight="1">
      <c r="A44" s="578"/>
      <c r="B44" s="579"/>
      <c r="C44" s="581">
        <v>0</v>
      </c>
      <c r="D44" s="657" t="s">
        <v>605</v>
      </c>
      <c r="E44" s="146">
        <v>40450</v>
      </c>
      <c r="F44" s="146">
        <v>39488</v>
      </c>
      <c r="G44" s="146">
        <v>39488</v>
      </c>
      <c r="H44" s="146">
        <v>35544</v>
      </c>
      <c r="I44" s="146">
        <v>33332</v>
      </c>
      <c r="J44" s="146">
        <v>32805</v>
      </c>
      <c r="K44" s="146">
        <v>33241</v>
      </c>
      <c r="L44" s="146">
        <v>33060</v>
      </c>
      <c r="M44" s="146">
        <v>33220</v>
      </c>
      <c r="N44" s="146">
        <v>32942</v>
      </c>
      <c r="O44" s="146">
        <v>32666</v>
      </c>
      <c r="P44" s="146">
        <v>35022</v>
      </c>
      <c r="Q44" s="1116" t="s">
        <v>377</v>
      </c>
      <c r="R44" s="580"/>
      <c r="S44" s="578"/>
    </row>
    <row r="45" spans="1:19" ht="15.75" customHeight="1">
      <c r="A45" s="370"/>
      <c r="B45" s="383"/>
      <c r="C45" s="532">
        <v>0</v>
      </c>
      <c r="D45" s="657" t="s">
        <v>606</v>
      </c>
      <c r="E45" s="146">
        <v>33864</v>
      </c>
      <c r="F45" s="146">
        <v>33319</v>
      </c>
      <c r="G45" s="146">
        <v>33319</v>
      </c>
      <c r="H45" s="146">
        <v>30578</v>
      </c>
      <c r="I45" s="146">
        <v>29023</v>
      </c>
      <c r="J45" s="146">
        <v>28600</v>
      </c>
      <c r="K45" s="146">
        <v>28511</v>
      </c>
      <c r="L45" s="146">
        <v>28385</v>
      </c>
      <c r="M45" s="146">
        <v>27829</v>
      </c>
      <c r="N45" s="146">
        <v>27561</v>
      </c>
      <c r="O45" s="146">
        <v>28441</v>
      </c>
      <c r="P45" s="146">
        <v>28995</v>
      </c>
      <c r="Q45" s="1116" t="s">
        <v>377</v>
      </c>
      <c r="R45" s="381"/>
      <c r="S45" s="370"/>
    </row>
    <row r="46" spans="1:19" ht="15.75" customHeight="1">
      <c r="A46" s="370"/>
      <c r="B46" s="380"/>
      <c r="C46" s="532">
        <v>0</v>
      </c>
      <c r="D46" s="657" t="s">
        <v>609</v>
      </c>
      <c r="E46" s="146">
        <v>24483</v>
      </c>
      <c r="F46" s="146">
        <v>23842</v>
      </c>
      <c r="G46" s="146">
        <v>23842</v>
      </c>
      <c r="H46" s="146">
        <v>21541</v>
      </c>
      <c r="I46" s="146">
        <v>20312</v>
      </c>
      <c r="J46" s="146">
        <v>20203</v>
      </c>
      <c r="K46" s="146">
        <v>20733</v>
      </c>
      <c r="L46" s="146">
        <v>20733</v>
      </c>
      <c r="M46" s="146">
        <v>20682</v>
      </c>
      <c r="N46" s="146">
        <v>20024</v>
      </c>
      <c r="O46" s="146">
        <v>20053</v>
      </c>
      <c r="P46" s="146">
        <v>20864</v>
      </c>
      <c r="Q46" s="1116" t="s">
        <v>377</v>
      </c>
      <c r="R46" s="381"/>
      <c r="S46" s="370"/>
    </row>
    <row r="47" spans="1:19" ht="15.75" customHeight="1">
      <c r="A47" s="370"/>
      <c r="B47" s="380"/>
      <c r="C47" s="532">
        <v>0</v>
      </c>
      <c r="D47" s="657" t="s">
        <v>608</v>
      </c>
      <c r="E47" s="146">
        <v>21032</v>
      </c>
      <c r="F47" s="146">
        <v>19188</v>
      </c>
      <c r="G47" s="146">
        <v>19188</v>
      </c>
      <c r="H47" s="146">
        <v>15962</v>
      </c>
      <c r="I47" s="146">
        <v>15485</v>
      </c>
      <c r="J47" s="146">
        <v>15065</v>
      </c>
      <c r="K47" s="146">
        <v>15110</v>
      </c>
      <c r="L47" s="146">
        <v>14686</v>
      </c>
      <c r="M47" s="146">
        <v>15132</v>
      </c>
      <c r="N47" s="146">
        <v>17829</v>
      </c>
      <c r="O47" s="146">
        <v>18565</v>
      </c>
      <c r="P47" s="146">
        <v>19907</v>
      </c>
      <c r="Q47" s="1116" t="s">
        <v>377</v>
      </c>
      <c r="R47" s="381"/>
      <c r="S47" s="370"/>
    </row>
    <row r="48" spans="1:19" s="384" customFormat="1" ht="22.5" customHeight="1">
      <c r="A48" s="382"/>
      <c r="B48" s="383"/>
      <c r="C48" s="1601" t="s">
        <v>233</v>
      </c>
      <c r="D48" s="1602"/>
      <c r="E48" s="1602"/>
      <c r="F48" s="1602"/>
      <c r="G48" s="1602"/>
      <c r="H48" s="1602"/>
      <c r="I48" s="1602"/>
      <c r="J48" s="1602"/>
      <c r="K48" s="1602"/>
      <c r="L48" s="1602"/>
      <c r="M48" s="1602"/>
      <c r="N48" s="1602"/>
      <c r="O48" s="1602"/>
      <c r="P48" s="1602"/>
      <c r="Q48" s="1602"/>
      <c r="R48" s="409"/>
      <c r="S48" s="382"/>
    </row>
    <row r="49" spans="1:19" s="384" customFormat="1" ht="10.5" customHeight="1">
      <c r="A49" s="382"/>
      <c r="B49" s="383"/>
      <c r="C49" s="1603" t="s">
        <v>378</v>
      </c>
      <c r="D49" s="1603"/>
      <c r="E49" s="1603"/>
      <c r="F49" s="1603"/>
      <c r="G49" s="1603"/>
      <c r="H49" s="1603"/>
      <c r="I49" s="1603"/>
      <c r="J49" s="1603"/>
      <c r="K49" s="1603"/>
      <c r="L49" s="1603"/>
      <c r="M49" s="1603"/>
      <c r="N49" s="1603"/>
      <c r="O49" s="1603"/>
      <c r="P49" s="1603"/>
      <c r="Q49" s="1603"/>
      <c r="R49" s="409"/>
      <c r="S49" s="382"/>
    </row>
    <row r="50" spans="1:19" s="384" customFormat="1" ht="13.5" customHeight="1">
      <c r="A50" s="382"/>
      <c r="B50" s="383"/>
      <c r="C50" s="412" t="s">
        <v>416</v>
      </c>
      <c r="D50" s="582"/>
      <c r="E50" s="583"/>
      <c r="F50" s="383"/>
      <c r="G50" s="583"/>
      <c r="H50" s="582"/>
      <c r="I50" s="583"/>
      <c r="J50" s="769"/>
      <c r="K50" s="514"/>
      <c r="L50" s="582"/>
      <c r="M50" s="582"/>
      <c r="N50" s="582"/>
      <c r="O50" s="582"/>
      <c r="P50" s="582"/>
      <c r="Q50" s="582"/>
      <c r="R50" s="409"/>
      <c r="S50" s="382"/>
    </row>
    <row r="51" spans="1:19">
      <c r="A51" s="370"/>
      <c r="B51" s="380"/>
      <c r="C51" s="380"/>
      <c r="D51" s="380"/>
      <c r="E51" s="380"/>
      <c r="F51" s="380"/>
      <c r="G51" s="380"/>
      <c r="H51" s="431"/>
      <c r="I51" s="431"/>
      <c r="J51" s="431"/>
      <c r="K51" s="431"/>
      <c r="L51" s="645"/>
      <c r="M51" s="380"/>
      <c r="N51" s="1604">
        <v>43525</v>
      </c>
      <c r="O51" s="1604"/>
      <c r="P51" s="1604"/>
      <c r="Q51" s="1604"/>
      <c r="R51" s="584">
        <v>11</v>
      </c>
      <c r="S51" s="370"/>
    </row>
    <row r="52" spans="1:19">
      <c r="A52" s="397"/>
      <c r="B52" s="397"/>
      <c r="C52" s="397"/>
      <c r="D52" s="397"/>
      <c r="E52" s="397"/>
      <c r="G52" s="397"/>
      <c r="H52" s="397"/>
      <c r="I52" s="397"/>
      <c r="J52" s="397"/>
      <c r="K52" s="397"/>
      <c r="L52" s="397"/>
      <c r="M52" s="397"/>
      <c r="N52" s="397"/>
      <c r="O52" s="397"/>
      <c r="P52" s="397"/>
      <c r="Q52" s="397"/>
      <c r="R52" s="397"/>
      <c r="S52" s="397"/>
    </row>
  </sheetData>
  <mergeCells count="10">
    <mergeCell ref="C48:Q48"/>
    <mergeCell ref="C49:Q49"/>
    <mergeCell ref="N51:Q51"/>
    <mergeCell ref="B1:H1"/>
    <mergeCell ref="C5:D6"/>
    <mergeCell ref="C8:D8"/>
    <mergeCell ref="C15:D15"/>
    <mergeCell ref="C16:D16"/>
    <mergeCell ref="E6:O6"/>
    <mergeCell ref="P6:Q6"/>
  </mergeCells>
  <conditionalFormatting sqref="Q7">
    <cfRule type="cellIs" dxfId="82" priority="3" operator="equal">
      <formula>"jan."</formula>
    </cfRule>
  </conditionalFormatting>
  <conditionalFormatting sqref="E7:P7">
    <cfRule type="cellIs" dxfId="81" priority="2" operator="equal">
      <formula>"jan."</formula>
    </cfRule>
  </conditionalFormatting>
  <conditionalFormatting sqref="P7">
    <cfRule type="cellIs" dxfId="80"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25</vt:i4>
      </vt:variant>
    </vt:vector>
  </HeadingPairs>
  <TitlesOfParts>
    <vt:vector size="48" baseType="lpstr">
      <vt:lpstr>capa</vt:lpstr>
      <vt:lpstr>introducao</vt:lpstr>
      <vt:lpstr>fontes</vt:lpstr>
      <vt:lpstr>6populacao2</vt:lpstr>
      <vt:lpstr>7empregoINE2</vt:lpstr>
      <vt:lpstr>8desemprego_INE2</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2019-03-29T18:52:29Z</cp:lastPrinted>
  <dcterms:created xsi:type="dcterms:W3CDTF">2004-03-02T09:49:36Z</dcterms:created>
  <dcterms:modified xsi:type="dcterms:W3CDTF">2019-03-29T18:57:48Z</dcterms:modified>
</cp:coreProperties>
</file>